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Лист1!$A$1:$I$264</definedName>
  </definedNames>
  <calcPr calcId="145621" iterateDelta="1E-4"/>
</workbook>
</file>

<file path=xl/calcChain.xml><?xml version="1.0" encoding="utf-8"?>
<calcChain xmlns="http://schemas.openxmlformats.org/spreadsheetml/2006/main">
  <c r="L31" i="2" l="1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G259" i="1"/>
  <c r="F259" i="1"/>
  <c r="E259" i="1"/>
  <c r="D259" i="1"/>
  <c r="C259" i="1"/>
  <c r="G254" i="1"/>
  <c r="F254" i="1"/>
  <c r="E254" i="1"/>
  <c r="D254" i="1"/>
  <c r="C254" i="1"/>
  <c r="G250" i="1"/>
  <c r="F250" i="1"/>
  <c r="E250" i="1"/>
  <c r="D250" i="1"/>
  <c r="C250" i="1"/>
  <c r="G243" i="1"/>
  <c r="F243" i="1"/>
  <c r="E243" i="1"/>
  <c r="D243" i="1"/>
  <c r="C243" i="1"/>
  <c r="G241" i="1"/>
  <c r="F241" i="1"/>
  <c r="E241" i="1"/>
  <c r="D241" i="1"/>
  <c r="C241" i="1"/>
  <c r="G233" i="1"/>
  <c r="F233" i="1"/>
  <c r="E233" i="1"/>
  <c r="D233" i="1"/>
  <c r="C233" i="1"/>
  <c r="G228" i="1"/>
  <c r="F228" i="1"/>
  <c r="E228" i="1"/>
  <c r="D228" i="1"/>
  <c r="C228" i="1"/>
  <c r="G225" i="1"/>
  <c r="F225" i="1"/>
  <c r="E225" i="1"/>
  <c r="D225" i="1"/>
  <c r="C225" i="1"/>
  <c r="G218" i="1"/>
  <c r="F218" i="1"/>
  <c r="E218" i="1"/>
  <c r="D218" i="1"/>
  <c r="C218" i="1"/>
  <c r="G216" i="1"/>
  <c r="G234" i="1" s="1"/>
  <c r="F216" i="1"/>
  <c r="F234" i="1" s="1"/>
  <c r="E216" i="1"/>
  <c r="E234" i="1" s="1"/>
  <c r="D216" i="1"/>
  <c r="D234" i="1" s="1"/>
  <c r="C216" i="1"/>
  <c r="C234" i="1" s="1"/>
  <c r="G208" i="1"/>
  <c r="F208" i="1"/>
  <c r="E208" i="1"/>
  <c r="D208" i="1"/>
  <c r="C208" i="1"/>
  <c r="G202" i="1"/>
  <c r="F202" i="1"/>
  <c r="E202" i="1"/>
  <c r="D202" i="1"/>
  <c r="C202" i="1"/>
  <c r="G199" i="1"/>
  <c r="F199" i="1"/>
  <c r="E199" i="1"/>
  <c r="D199" i="1"/>
  <c r="C199" i="1"/>
  <c r="G191" i="1"/>
  <c r="F191" i="1"/>
  <c r="E191" i="1"/>
  <c r="D191" i="1"/>
  <c r="C191" i="1"/>
  <c r="G189" i="1"/>
  <c r="G209" i="1" s="1"/>
  <c r="F189" i="1"/>
  <c r="F209" i="1" s="1"/>
  <c r="E189" i="1"/>
  <c r="E209" i="1" s="1"/>
  <c r="D189" i="1"/>
  <c r="D209" i="1" s="1"/>
  <c r="C189" i="1"/>
  <c r="C209" i="1" s="1"/>
  <c r="G180" i="1"/>
  <c r="F180" i="1"/>
  <c r="E180" i="1"/>
  <c r="D180" i="1"/>
  <c r="C180" i="1"/>
  <c r="G175" i="1"/>
  <c r="F175" i="1"/>
  <c r="E175" i="1"/>
  <c r="D175" i="1"/>
  <c r="C175" i="1"/>
  <c r="G171" i="1"/>
  <c r="F171" i="1"/>
  <c r="E171" i="1"/>
  <c r="D171" i="1"/>
  <c r="C171" i="1"/>
  <c r="G164" i="1"/>
  <c r="F164" i="1"/>
  <c r="E164" i="1"/>
  <c r="D164" i="1"/>
  <c r="C164" i="1"/>
  <c r="G162" i="1"/>
  <c r="G181" i="1" s="1"/>
  <c r="F162" i="1"/>
  <c r="E162" i="1"/>
  <c r="E181" i="1" s="1"/>
  <c r="D162" i="1"/>
  <c r="C162" i="1"/>
  <c r="C181" i="1" s="1"/>
  <c r="G154" i="1"/>
  <c r="F154" i="1"/>
  <c r="E154" i="1"/>
  <c r="D154" i="1"/>
  <c r="C154" i="1"/>
  <c r="G148" i="1"/>
  <c r="F148" i="1"/>
  <c r="E148" i="1"/>
  <c r="D148" i="1"/>
  <c r="C148" i="1"/>
  <c r="G144" i="1"/>
  <c r="F144" i="1"/>
  <c r="E144" i="1"/>
  <c r="D144" i="1"/>
  <c r="C144" i="1"/>
  <c r="G137" i="1"/>
  <c r="F137" i="1"/>
  <c r="E137" i="1"/>
  <c r="D137" i="1"/>
  <c r="C137" i="1"/>
  <c r="G135" i="1"/>
  <c r="F135" i="1"/>
  <c r="F155" i="1" s="1"/>
  <c r="E135" i="1"/>
  <c r="D135" i="1"/>
  <c r="C135" i="1"/>
  <c r="G127" i="1"/>
  <c r="F127" i="1"/>
  <c r="E127" i="1"/>
  <c r="D127" i="1"/>
  <c r="C127" i="1"/>
  <c r="G122" i="1"/>
  <c r="F122" i="1"/>
  <c r="E122" i="1"/>
  <c r="D122" i="1"/>
  <c r="C122" i="1"/>
  <c r="G118" i="1"/>
  <c r="F118" i="1"/>
  <c r="E118" i="1"/>
  <c r="D118" i="1"/>
  <c r="C118" i="1"/>
  <c r="G111" i="1"/>
  <c r="F111" i="1"/>
  <c r="E111" i="1"/>
  <c r="D111" i="1"/>
  <c r="C111" i="1"/>
  <c r="G109" i="1"/>
  <c r="F109" i="1"/>
  <c r="E109" i="1"/>
  <c r="D109" i="1"/>
  <c r="C109" i="1"/>
  <c r="G101" i="1"/>
  <c r="F101" i="1"/>
  <c r="E101" i="1"/>
  <c r="D101" i="1"/>
  <c r="C101" i="1"/>
  <c r="G96" i="1"/>
  <c r="F96" i="1"/>
  <c r="E96" i="1"/>
  <c r="D96" i="1"/>
  <c r="C96" i="1"/>
  <c r="G92" i="1"/>
  <c r="F92" i="1"/>
  <c r="E92" i="1"/>
  <c r="D92" i="1"/>
  <c r="C92" i="1"/>
  <c r="G86" i="1"/>
  <c r="F86" i="1"/>
  <c r="E86" i="1"/>
  <c r="D86" i="1"/>
  <c r="C86" i="1"/>
  <c r="G84" i="1"/>
  <c r="F84" i="1"/>
  <c r="E84" i="1"/>
  <c r="E102" i="1" s="1"/>
  <c r="D84" i="1"/>
  <c r="C84" i="1"/>
  <c r="C102" i="1" s="1"/>
  <c r="G76" i="1"/>
  <c r="F76" i="1"/>
  <c r="E76" i="1"/>
  <c r="D76" i="1"/>
  <c r="C76" i="1"/>
  <c r="G72" i="1"/>
  <c r="F72" i="1"/>
  <c r="E72" i="1"/>
  <c r="D72" i="1"/>
  <c r="C72" i="1"/>
  <c r="G68" i="1"/>
  <c r="F68" i="1"/>
  <c r="E68" i="1"/>
  <c r="D68" i="1"/>
  <c r="C68" i="1"/>
  <c r="G61" i="1"/>
  <c r="F61" i="1"/>
  <c r="E61" i="1"/>
  <c r="D61" i="1"/>
  <c r="C61" i="1"/>
  <c r="G59" i="1"/>
  <c r="F59" i="1"/>
  <c r="E59" i="1"/>
  <c r="D59" i="1"/>
  <c r="C59" i="1"/>
  <c r="G50" i="1"/>
  <c r="F50" i="1"/>
  <c r="E50" i="1"/>
  <c r="D50" i="1"/>
  <c r="C50" i="1"/>
  <c r="G45" i="1"/>
  <c r="F45" i="1"/>
  <c r="E45" i="1"/>
  <c r="D45" i="1"/>
  <c r="C45" i="1"/>
  <c r="G41" i="1"/>
  <c r="F41" i="1"/>
  <c r="E41" i="1"/>
  <c r="D41" i="1"/>
  <c r="C41" i="1"/>
  <c r="G34" i="1"/>
  <c r="F34" i="1"/>
  <c r="E34" i="1"/>
  <c r="D34" i="1"/>
  <c r="C34" i="1"/>
  <c r="G32" i="1"/>
  <c r="G51" i="1" s="1"/>
  <c r="F32" i="1"/>
  <c r="E32" i="1"/>
  <c r="E51" i="1" s="1"/>
  <c r="D32" i="1"/>
  <c r="C32" i="1"/>
  <c r="G24" i="1"/>
  <c r="F24" i="1"/>
  <c r="E24" i="1"/>
  <c r="D24" i="1"/>
  <c r="C24" i="1"/>
  <c r="G19" i="1"/>
  <c r="F19" i="1"/>
  <c r="E19" i="1"/>
  <c r="D19" i="1"/>
  <c r="C19" i="1"/>
  <c r="G16" i="1"/>
  <c r="F16" i="1"/>
  <c r="E16" i="1"/>
  <c r="D16" i="1"/>
  <c r="C16" i="1"/>
  <c r="G10" i="1"/>
  <c r="F10" i="1"/>
  <c r="E10" i="1"/>
  <c r="D10" i="1"/>
  <c r="C10" i="1"/>
  <c r="G8" i="1"/>
  <c r="F8" i="1"/>
  <c r="E8" i="1"/>
  <c r="D8" i="1"/>
  <c r="C8" i="1"/>
  <c r="F260" i="1" l="1"/>
  <c r="E260" i="1"/>
  <c r="D260" i="1"/>
  <c r="C260" i="1"/>
  <c r="G102" i="1"/>
  <c r="F128" i="1"/>
  <c r="D181" i="1"/>
  <c r="F181" i="1"/>
  <c r="D51" i="1"/>
  <c r="F51" i="1"/>
  <c r="C77" i="1"/>
  <c r="F102" i="1"/>
  <c r="E128" i="1"/>
  <c r="G128" i="1"/>
  <c r="C128" i="1"/>
  <c r="E77" i="1"/>
  <c r="G260" i="1"/>
  <c r="G155" i="1"/>
  <c r="E155" i="1"/>
  <c r="C155" i="1"/>
  <c r="D102" i="1"/>
  <c r="C51" i="1"/>
  <c r="D128" i="1"/>
  <c r="D155" i="1"/>
  <c r="G77" i="1"/>
  <c r="F77" i="1"/>
  <c r="D77" i="1"/>
  <c r="G25" i="1"/>
  <c r="G262" i="1" s="1"/>
  <c r="F25" i="1"/>
  <c r="E25" i="1"/>
  <c r="E262" i="1" s="1"/>
  <c r="D25" i="1"/>
  <c r="C25" i="1"/>
  <c r="F262" i="1"/>
  <c r="H263" i="1"/>
  <c r="H262" i="1"/>
  <c r="E263" i="1" l="1"/>
  <c r="D263" i="1"/>
  <c r="F263" i="1"/>
  <c r="G263" i="1"/>
  <c r="D262" i="1"/>
</calcChain>
</file>

<file path=xl/sharedStrings.xml><?xml version="1.0" encoding="utf-8"?>
<sst xmlns="http://schemas.openxmlformats.org/spreadsheetml/2006/main" count="457" uniqueCount="178">
  <si>
    <t>День 1</t>
  </si>
  <si>
    <t>Прием пищи</t>
  </si>
  <si>
    <t>Наименование блюда</t>
  </si>
  <si>
    <t>Вес блюда</t>
  </si>
  <si>
    <t>Пищевые вещества (г)</t>
  </si>
  <si>
    <t>Энергетическая ценность (ккал)</t>
  </si>
  <si>
    <t>№ технологической карты</t>
  </si>
  <si>
    <t>Б</t>
  </si>
  <si>
    <t>Ж</t>
  </si>
  <si>
    <t>У</t>
  </si>
  <si>
    <t>Завтрак:</t>
  </si>
  <si>
    <t>Каша вязкая пшеничная</t>
  </si>
  <si>
    <t>Кондитерские изделия</t>
  </si>
  <si>
    <t xml:space="preserve">Сыр </t>
  </si>
  <si>
    <t>Чай с сахаром</t>
  </si>
  <si>
    <t>Итого за завтрак</t>
  </si>
  <si>
    <t>Второй завтрак:</t>
  </si>
  <si>
    <t>Соки овощные, фруктовые и ягодные</t>
  </si>
  <si>
    <t>32/1</t>
  </si>
  <si>
    <t>Итого за второй завтрак</t>
  </si>
  <si>
    <t>Обед:</t>
  </si>
  <si>
    <t>Салат из свеклы с огурцами солеными</t>
  </si>
  <si>
    <t xml:space="preserve">Суп картофельный  </t>
  </si>
  <si>
    <t>гуляш с макаронными изделиями (50/120)</t>
  </si>
  <si>
    <t>57, 41</t>
  </si>
  <si>
    <t>Компот из сушёных фруктов</t>
  </si>
  <si>
    <t>Хлеб ржаной</t>
  </si>
  <si>
    <t>Итого за обед</t>
  </si>
  <si>
    <t>Полдник</t>
  </si>
  <si>
    <t>Какао с молоком</t>
  </si>
  <si>
    <t>Итого за полдник</t>
  </si>
  <si>
    <t>Ужин:</t>
  </si>
  <si>
    <t>Запеканка из творога</t>
  </si>
  <si>
    <t>Соус сметанный</t>
  </si>
  <si>
    <t>Кофейный напиток с молоком</t>
  </si>
  <si>
    <t>Хлеб пшеничный</t>
  </si>
  <si>
    <t>73/1</t>
  </si>
  <si>
    <t>Итого за ужин</t>
  </si>
  <si>
    <t>Всего день</t>
  </si>
  <si>
    <t>День 2</t>
  </si>
  <si>
    <t>Выход блюда</t>
  </si>
  <si>
    <t>Каша вязкая пшенная</t>
  </si>
  <si>
    <t>Бутерброд с маслом</t>
  </si>
  <si>
    <t>65/3</t>
  </si>
  <si>
    <t>Фрукт</t>
  </si>
  <si>
    <t>68/1</t>
  </si>
  <si>
    <t xml:space="preserve">Салат из соленых огурцов с луком </t>
  </si>
  <si>
    <t xml:space="preserve">Щи из свежей капусты с картофелем </t>
  </si>
  <si>
    <t xml:space="preserve">Котлета </t>
  </si>
  <si>
    <t>Пюре картофельное</t>
  </si>
  <si>
    <t>Компот из свежих плодов</t>
  </si>
  <si>
    <t>Полдник:</t>
  </si>
  <si>
    <t>Салат из моркови</t>
  </si>
  <si>
    <t>Кефир</t>
  </si>
  <si>
    <t>38/1</t>
  </si>
  <si>
    <t>Бутерброд с повидлом</t>
  </si>
  <si>
    <t>Котлета рыбная запечённая</t>
  </si>
  <si>
    <t>Свекла тушенная</t>
  </si>
  <si>
    <t>Чай с лимоном</t>
  </si>
  <si>
    <t>Всего день:</t>
  </si>
  <si>
    <t>День 3</t>
  </si>
  <si>
    <t>Салат  из белокочанной капусты</t>
  </si>
  <si>
    <t>Омлет натуральный</t>
  </si>
  <si>
    <t>65/2</t>
  </si>
  <si>
    <t>Второй завтрак</t>
  </si>
  <si>
    <t>Салат из свеклы</t>
  </si>
  <si>
    <t>Суп картоф .с фрикадельками</t>
  </si>
  <si>
    <t>Запеканка из печени, каша перл.(50/120)</t>
  </si>
  <si>
    <t>49, 20</t>
  </si>
  <si>
    <t>55/1</t>
  </si>
  <si>
    <t>Кисель из натурального сока</t>
  </si>
  <si>
    <t>Ватрушка</t>
  </si>
  <si>
    <t>Салат из моркови с яблоками</t>
  </si>
  <si>
    <t>День 4</t>
  </si>
  <si>
    <t xml:space="preserve">Каша  манная  </t>
  </si>
  <si>
    <t xml:space="preserve">Борщ с картофелем </t>
  </si>
  <si>
    <t>Рулет мясной с луком и яйцами</t>
  </si>
  <si>
    <t>Пюре картоф.</t>
  </si>
  <si>
    <t>Ряженка</t>
  </si>
  <si>
    <t>Винегрет</t>
  </si>
  <si>
    <t>Яйцо</t>
  </si>
  <si>
    <t>День 5</t>
  </si>
  <si>
    <t>Каша молочная гречневая</t>
  </si>
  <si>
    <t xml:space="preserve">Салат из белокочанной капусты </t>
  </si>
  <si>
    <t>Суп картофельный с клецками</t>
  </si>
  <si>
    <t>День 6</t>
  </si>
  <si>
    <t>Каша из смеси двух круп</t>
  </si>
  <si>
    <t xml:space="preserve">Салат из свеклы </t>
  </si>
  <si>
    <t>Суп картофельный с крупой</t>
  </si>
  <si>
    <t>Капуста тушеная</t>
  </si>
  <si>
    <t>Компот из сушеных фруктов</t>
  </si>
  <si>
    <t xml:space="preserve">Фрукт </t>
  </si>
  <si>
    <t>Молоко</t>
  </si>
  <si>
    <t>День 7</t>
  </si>
  <si>
    <t>Каша вязкая манная</t>
  </si>
  <si>
    <t>68/2</t>
  </si>
  <si>
    <t xml:space="preserve">Салат овощной </t>
  </si>
  <si>
    <t>Рассольник ленинградский</t>
  </si>
  <si>
    <t>Тефтели мясные</t>
  </si>
  <si>
    <t>Биточки рыбные запеченые</t>
  </si>
  <si>
    <t>Рагу овощное</t>
  </si>
  <si>
    <t>День 8</t>
  </si>
  <si>
    <t>Каша вязкая овсяная</t>
  </si>
  <si>
    <t>Сыр (порциями)</t>
  </si>
  <si>
    <t>Салат из белокочанной капусты</t>
  </si>
  <si>
    <t>Борщ с капустой и картофелем</t>
  </si>
  <si>
    <t>Котлета</t>
  </si>
  <si>
    <t>Каша рассыпчатая гречневая</t>
  </si>
  <si>
    <t>Соус молочный</t>
  </si>
  <si>
    <t>Плюшка</t>
  </si>
  <si>
    <t>Пудинг из творога запеченный</t>
  </si>
  <si>
    <t>Соус молочный (сладкий)</t>
  </si>
  <si>
    <t xml:space="preserve"> Хлеб пшеничный</t>
  </si>
  <si>
    <t>День 9</t>
  </si>
  <si>
    <t>Каша вязкая рисовая</t>
  </si>
  <si>
    <t>67/1</t>
  </si>
  <si>
    <t>Суфле из отварного мяса</t>
  </si>
  <si>
    <t>Рыба запеченная в омлете</t>
  </si>
  <si>
    <t>День 10</t>
  </si>
  <si>
    <t>Каша вязкая ячневая</t>
  </si>
  <si>
    <t>Суп картофельный с бобовыми</t>
  </si>
  <si>
    <t>Плов</t>
  </si>
  <si>
    <t xml:space="preserve"> яйцо отварное</t>
  </si>
  <si>
    <t>Макаронные изделия</t>
  </si>
  <si>
    <t>41/1</t>
  </si>
  <si>
    <t>Итого за весь период:</t>
  </si>
  <si>
    <t>Среднее значение за период:</t>
  </si>
  <si>
    <t>Содержание белков, жиров и углеводов в меню за период в % от калорийности</t>
  </si>
  <si>
    <t>Накопительная ведомость примерного меню для детей от 1.5 до 3 лет с 12-часовым пребыванием</t>
  </si>
  <si>
    <t>Наименование продуктов</t>
  </si>
  <si>
    <t>Среднее</t>
  </si>
  <si>
    <t>Норма</t>
  </si>
  <si>
    <t>Мясо</t>
  </si>
  <si>
    <t>Птица</t>
  </si>
  <si>
    <t>Колбаса</t>
  </si>
  <si>
    <t>Рыба</t>
  </si>
  <si>
    <t>Масло слив.</t>
  </si>
  <si>
    <t>Масло раст.</t>
  </si>
  <si>
    <t>Молоко, кефир</t>
  </si>
  <si>
    <t>Сметана</t>
  </si>
  <si>
    <t>Творог</t>
  </si>
  <si>
    <t>Сыр</t>
  </si>
  <si>
    <t>Мука пшен.</t>
  </si>
  <si>
    <t>Крахмал</t>
  </si>
  <si>
    <t>Крупа</t>
  </si>
  <si>
    <t>Макароны</t>
  </si>
  <si>
    <t>Сахар</t>
  </si>
  <si>
    <t>Кондит. Изделия</t>
  </si>
  <si>
    <t>Сухофрукты</t>
  </si>
  <si>
    <t>Фрукты</t>
  </si>
  <si>
    <t>Сок</t>
  </si>
  <si>
    <t>Картофель</t>
  </si>
  <si>
    <t>Овощи</t>
  </si>
  <si>
    <t>Хлеб пшен.</t>
  </si>
  <si>
    <t>чай</t>
  </si>
  <si>
    <t>кофе</t>
  </si>
  <si>
    <t>какао</t>
  </si>
  <si>
    <t>дрожжи</t>
  </si>
  <si>
    <t>соль</t>
  </si>
  <si>
    <t>75/1</t>
  </si>
  <si>
    <t>яйцо вареное</t>
  </si>
  <si>
    <t>Жаркое по-домашнему с курицей</t>
  </si>
  <si>
    <t>Морковь тертая</t>
  </si>
  <si>
    <t>Каша вязкая из смеси круп Дружба</t>
  </si>
  <si>
    <t>Молочная вермишель</t>
  </si>
  <si>
    <t>Сырники</t>
  </si>
  <si>
    <t>1\1</t>
  </si>
  <si>
    <t>100,1</t>
  </si>
  <si>
    <t>3\2</t>
  </si>
  <si>
    <t>Суфле из печени с морковью</t>
  </si>
  <si>
    <t>Cалат овощной с яблоками</t>
  </si>
  <si>
    <t>3/3</t>
  </si>
  <si>
    <t>Компот из сухофруктов</t>
  </si>
  <si>
    <t>65/1</t>
  </si>
  <si>
    <t>80/1</t>
  </si>
  <si>
    <t xml:space="preserve"> </t>
  </si>
  <si>
    <t>Булочка  Веснушка</t>
  </si>
  <si>
    <t>Булочка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</si>
</sst>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1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Fill="1" applyBorder="1"/>
    <xf numFmtId="0" fontId="3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Fill="1" applyBorder="1"/>
    <xf numFmtId="164" fontId="3" fillId="0" borderId="2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2" fontId="5" fillId="2" borderId="2" xfId="0" applyNumberFormat="1" applyFont="1" applyFill="1" applyBorder="1" applyAlignment="1">
      <alignment horizontal="center" vertical="center"/>
    </xf>
    <xf numFmtId="43" fontId="0" fillId="0" borderId="0" xfId="1" applyFont="1"/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/>
    </xf>
    <xf numFmtId="16" fontId="12" fillId="2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tabSelected="1" view="pageBreakPreview" topLeftCell="A244" zoomScale="78" zoomScaleNormal="90" zoomScaleSheetLayoutView="78" workbookViewId="0">
      <selection activeCell="L262" sqref="L262"/>
    </sheetView>
  </sheetViews>
  <sheetFormatPr defaultColWidth="9" defaultRowHeight="16.5"/>
  <cols>
    <col min="1" max="1" width="18.5703125" customWidth="1"/>
    <col min="2" max="2" width="35.42578125" customWidth="1"/>
    <col min="3" max="3" width="10.42578125" customWidth="1"/>
    <col min="4" max="4" width="8.7109375" customWidth="1"/>
    <col min="5" max="5" width="8.85546875" customWidth="1"/>
    <col min="6" max="6" width="9.7109375" customWidth="1"/>
    <col min="7" max="7" width="11.140625" customWidth="1"/>
    <col min="8" max="8" width="11.28515625" customWidth="1"/>
    <col min="9" max="9" width="12.42578125" style="9" customWidth="1"/>
  </cols>
  <sheetData>
    <row r="1" spans="1:9" ht="18.7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.75" customHeight="1">
      <c r="A2" s="66" t="s">
        <v>1</v>
      </c>
      <c r="B2" s="66" t="s">
        <v>2</v>
      </c>
      <c r="C2" s="66" t="s">
        <v>3</v>
      </c>
      <c r="D2" s="66" t="s">
        <v>4</v>
      </c>
      <c r="E2" s="66"/>
      <c r="F2" s="66"/>
      <c r="G2" s="66" t="s">
        <v>5</v>
      </c>
      <c r="H2" s="85" t="s">
        <v>6</v>
      </c>
      <c r="I2"/>
    </row>
    <row r="3" spans="1:9" ht="52.5" customHeight="1">
      <c r="A3" s="66"/>
      <c r="B3" s="66"/>
      <c r="C3" s="66"/>
      <c r="D3" s="64" t="s">
        <v>7</v>
      </c>
      <c r="E3" s="64" t="s">
        <v>8</v>
      </c>
      <c r="F3" s="64" t="s">
        <v>9</v>
      </c>
      <c r="G3" s="66"/>
      <c r="H3" s="86"/>
      <c r="I3"/>
    </row>
    <row r="4" spans="1:9" ht="37.5" customHeight="1">
      <c r="A4" s="82" t="s">
        <v>10</v>
      </c>
      <c r="B4" s="10" t="s">
        <v>11</v>
      </c>
      <c r="C4" s="11">
        <v>150</v>
      </c>
      <c r="D4" s="12">
        <v>5.2</v>
      </c>
      <c r="E4" s="12">
        <v>5.3</v>
      </c>
      <c r="F4" s="12">
        <v>23</v>
      </c>
      <c r="G4" s="12">
        <v>160.30000000000001</v>
      </c>
      <c r="H4" s="28">
        <v>14</v>
      </c>
      <c r="I4"/>
    </row>
    <row r="5" spans="1:9">
      <c r="A5" s="83"/>
      <c r="B5" s="10" t="s">
        <v>12</v>
      </c>
      <c r="C5" s="10">
        <v>20</v>
      </c>
      <c r="D5" s="10">
        <v>1.1299999999999999</v>
      </c>
      <c r="E5" s="10">
        <v>1.47</v>
      </c>
      <c r="F5" s="10">
        <v>21.2</v>
      </c>
      <c r="G5" s="10">
        <v>62.55</v>
      </c>
      <c r="H5" s="29">
        <v>64</v>
      </c>
      <c r="I5"/>
    </row>
    <row r="6" spans="1:9">
      <c r="A6" s="83"/>
      <c r="B6" s="10" t="s">
        <v>13</v>
      </c>
      <c r="C6" s="10">
        <v>20</v>
      </c>
      <c r="D6" s="10">
        <v>4.87</v>
      </c>
      <c r="E6" s="10">
        <v>6.2</v>
      </c>
      <c r="F6" s="10">
        <v>0</v>
      </c>
      <c r="G6" s="10">
        <v>76.400000000000006</v>
      </c>
      <c r="H6" s="28">
        <v>63</v>
      </c>
      <c r="I6"/>
    </row>
    <row r="7" spans="1:9">
      <c r="A7" s="84"/>
      <c r="B7" s="10" t="s">
        <v>14</v>
      </c>
      <c r="C7" s="11">
        <v>180</v>
      </c>
      <c r="D7" s="10">
        <v>0.1</v>
      </c>
      <c r="E7" s="10">
        <v>0</v>
      </c>
      <c r="F7" s="10">
        <v>8</v>
      </c>
      <c r="G7" s="10">
        <v>31.9</v>
      </c>
      <c r="H7" s="31">
        <v>31</v>
      </c>
      <c r="I7"/>
    </row>
    <row r="8" spans="1:9">
      <c r="A8" s="67" t="s">
        <v>15</v>
      </c>
      <c r="B8" s="68"/>
      <c r="C8" s="14">
        <f>SUM(C4:C7)</f>
        <v>370</v>
      </c>
      <c r="D8" s="14">
        <f>SUM(D4:D7)</f>
        <v>11.299999999999999</v>
      </c>
      <c r="E8" s="14">
        <f t="shared" ref="E8:G8" si="0">SUM(E4:E7)</f>
        <v>12.969999999999999</v>
      </c>
      <c r="F8" s="14">
        <f t="shared" si="0"/>
        <v>52.2</v>
      </c>
      <c r="G8" s="14">
        <f t="shared" si="0"/>
        <v>331.15</v>
      </c>
      <c r="H8" s="14"/>
      <c r="I8"/>
    </row>
    <row r="9" spans="1:9" ht="33">
      <c r="A9" s="10" t="s">
        <v>16</v>
      </c>
      <c r="B9" s="10" t="s">
        <v>17</v>
      </c>
      <c r="C9" s="10">
        <v>200</v>
      </c>
      <c r="D9" s="10">
        <v>1</v>
      </c>
      <c r="E9" s="10">
        <v>0.2</v>
      </c>
      <c r="F9" s="10">
        <v>20.2</v>
      </c>
      <c r="G9" s="10">
        <v>92</v>
      </c>
      <c r="H9" s="29" t="s">
        <v>18</v>
      </c>
      <c r="I9"/>
    </row>
    <row r="10" spans="1:9">
      <c r="A10" s="69" t="s">
        <v>19</v>
      </c>
      <c r="B10" s="68"/>
      <c r="C10" s="14">
        <f>SUM(C9)</f>
        <v>200</v>
      </c>
      <c r="D10" s="14">
        <f t="shared" ref="D10:G10" si="1">SUM(D9)</f>
        <v>1</v>
      </c>
      <c r="E10" s="14">
        <f t="shared" si="1"/>
        <v>0.2</v>
      </c>
      <c r="F10" s="14">
        <f t="shared" si="1"/>
        <v>20.2</v>
      </c>
      <c r="G10" s="14">
        <f t="shared" si="1"/>
        <v>92</v>
      </c>
      <c r="H10" s="29"/>
      <c r="I10"/>
    </row>
    <row r="11" spans="1:9" ht="36" customHeight="1">
      <c r="A11" s="82" t="s">
        <v>20</v>
      </c>
      <c r="B11" s="11" t="s">
        <v>21</v>
      </c>
      <c r="C11" s="11">
        <v>35</v>
      </c>
      <c r="D11" s="10">
        <v>0.5</v>
      </c>
      <c r="E11" s="10">
        <v>2.04</v>
      </c>
      <c r="F11" s="10">
        <v>2.65</v>
      </c>
      <c r="G11" s="10">
        <v>21.06</v>
      </c>
      <c r="H11" s="29">
        <v>5</v>
      </c>
      <c r="I11"/>
    </row>
    <row r="12" spans="1:9" ht="33" customHeight="1">
      <c r="A12" s="83"/>
      <c r="B12" s="10" t="s">
        <v>22</v>
      </c>
      <c r="C12" s="11">
        <v>180</v>
      </c>
      <c r="D12" s="10">
        <v>2.1</v>
      </c>
      <c r="E12" s="10">
        <v>5.19</v>
      </c>
      <c r="F12" s="10">
        <v>14.49</v>
      </c>
      <c r="G12" s="10">
        <v>113.47</v>
      </c>
      <c r="H12" s="29">
        <v>21</v>
      </c>
      <c r="I12"/>
    </row>
    <row r="13" spans="1:9" ht="30.75" customHeight="1">
      <c r="A13" s="83"/>
      <c r="B13" s="10" t="s">
        <v>23</v>
      </c>
      <c r="C13" s="11">
        <v>170</v>
      </c>
      <c r="D13" s="10">
        <v>12.4</v>
      </c>
      <c r="E13" s="10">
        <v>14.6</v>
      </c>
      <c r="F13" s="10">
        <v>33.6</v>
      </c>
      <c r="G13" s="10">
        <v>315.8</v>
      </c>
      <c r="H13" s="29" t="s">
        <v>24</v>
      </c>
      <c r="I13"/>
    </row>
    <row r="14" spans="1:9" ht="33.75" customHeight="1">
      <c r="A14" s="83"/>
      <c r="B14" s="10" t="s">
        <v>25</v>
      </c>
      <c r="C14" s="11">
        <v>150</v>
      </c>
      <c r="D14" s="10">
        <v>0.2</v>
      </c>
      <c r="E14" s="10">
        <v>0</v>
      </c>
      <c r="F14" s="10">
        <v>10.9</v>
      </c>
      <c r="G14" s="10">
        <v>45.3</v>
      </c>
      <c r="H14" s="29">
        <v>39</v>
      </c>
      <c r="I14"/>
    </row>
    <row r="15" spans="1:9">
      <c r="A15" s="84"/>
      <c r="B15" s="10" t="s">
        <v>26</v>
      </c>
      <c r="C15" s="10">
        <v>40</v>
      </c>
      <c r="D15" s="10">
        <v>2.2400000000000002</v>
      </c>
      <c r="E15" s="10">
        <v>0.44</v>
      </c>
      <c r="F15" s="10">
        <v>19.760000000000002</v>
      </c>
      <c r="G15" s="10">
        <v>79.2</v>
      </c>
      <c r="H15" s="29">
        <v>72</v>
      </c>
      <c r="I15"/>
    </row>
    <row r="16" spans="1:9">
      <c r="A16" s="69" t="s">
        <v>27</v>
      </c>
      <c r="B16" s="68"/>
      <c r="C16" s="14">
        <f>SUM(C11:C15)</f>
        <v>575</v>
      </c>
      <c r="D16" s="14">
        <f t="shared" ref="D16:G16" si="2">SUM(D11:D15)</f>
        <v>17.439999999999998</v>
      </c>
      <c r="E16" s="14">
        <f t="shared" si="2"/>
        <v>22.27</v>
      </c>
      <c r="F16" s="14">
        <f t="shared" si="2"/>
        <v>81.400000000000006</v>
      </c>
      <c r="G16" s="14">
        <f t="shared" si="2"/>
        <v>574.83000000000004</v>
      </c>
      <c r="H16" s="14"/>
      <c r="I16"/>
    </row>
    <row r="17" spans="1:9" ht="16.5" customHeight="1">
      <c r="A17" s="82" t="s">
        <v>28</v>
      </c>
      <c r="B17" s="16" t="s">
        <v>53</v>
      </c>
      <c r="C17" s="17">
        <v>180</v>
      </c>
      <c r="D17" s="23">
        <v>4.9000000000000004</v>
      </c>
      <c r="E17" s="23">
        <v>5.4</v>
      </c>
      <c r="F17" s="23">
        <v>6.8</v>
      </c>
      <c r="G17" s="23">
        <v>100.3</v>
      </c>
      <c r="H17" s="29">
        <v>38</v>
      </c>
      <c r="I17"/>
    </row>
    <row r="18" spans="1:9" ht="16.5" customHeight="1">
      <c r="A18" s="84"/>
      <c r="B18" s="10" t="s">
        <v>176</v>
      </c>
      <c r="C18" s="17">
        <v>40</v>
      </c>
      <c r="D18" s="42">
        <v>5</v>
      </c>
      <c r="E18" s="42">
        <v>2</v>
      </c>
      <c r="F18" s="42">
        <v>40.799999999999997</v>
      </c>
      <c r="G18" s="42">
        <v>206.8</v>
      </c>
      <c r="H18" s="28" t="s">
        <v>174</v>
      </c>
      <c r="I18"/>
    </row>
    <row r="19" spans="1:9" ht="16.5" customHeight="1">
      <c r="A19" s="69" t="s">
        <v>30</v>
      </c>
      <c r="B19" s="68"/>
      <c r="C19" s="18">
        <f>SUM(C17:C18)</f>
        <v>220</v>
      </c>
      <c r="D19" s="18">
        <f t="shared" ref="D19:G19" si="3">SUM(D17:D18)</f>
        <v>9.9</v>
      </c>
      <c r="E19" s="18">
        <f t="shared" si="3"/>
        <v>7.4</v>
      </c>
      <c r="F19" s="18">
        <f t="shared" si="3"/>
        <v>47.599999999999994</v>
      </c>
      <c r="G19" s="18">
        <f t="shared" si="3"/>
        <v>307.10000000000002</v>
      </c>
      <c r="H19" s="18"/>
      <c r="I19"/>
    </row>
    <row r="20" spans="1:9" ht="25.5" customHeight="1">
      <c r="A20" s="82" t="s">
        <v>31</v>
      </c>
      <c r="B20" s="10" t="s">
        <v>32</v>
      </c>
      <c r="C20" s="17">
        <v>150</v>
      </c>
      <c r="D20" s="16">
        <v>17.239999999999998</v>
      </c>
      <c r="E20" s="16">
        <v>11.48</v>
      </c>
      <c r="F20" s="16">
        <v>16.100000000000001</v>
      </c>
      <c r="G20" s="16">
        <v>339.65</v>
      </c>
      <c r="H20" s="29">
        <v>43</v>
      </c>
      <c r="I20"/>
    </row>
    <row r="21" spans="1:9" ht="16.5" customHeight="1">
      <c r="A21" s="83"/>
      <c r="B21" s="10" t="s">
        <v>33</v>
      </c>
      <c r="C21" s="17">
        <v>40</v>
      </c>
      <c r="D21" s="16">
        <v>1.24</v>
      </c>
      <c r="E21" s="16">
        <v>1.31</v>
      </c>
      <c r="F21" s="16">
        <v>8.4</v>
      </c>
      <c r="G21" s="16">
        <v>50.35</v>
      </c>
      <c r="H21" s="29">
        <v>55</v>
      </c>
      <c r="I21"/>
    </row>
    <row r="22" spans="1:9" ht="19.5" customHeight="1">
      <c r="A22" s="83"/>
      <c r="B22" s="10" t="s">
        <v>34</v>
      </c>
      <c r="C22" s="17">
        <v>180</v>
      </c>
      <c r="D22" s="16">
        <v>3</v>
      </c>
      <c r="E22" s="16">
        <v>3</v>
      </c>
      <c r="F22" s="16">
        <v>11.4</v>
      </c>
      <c r="G22" s="16">
        <v>84</v>
      </c>
      <c r="H22" s="31">
        <v>35</v>
      </c>
      <c r="I22"/>
    </row>
    <row r="23" spans="1:9">
      <c r="A23" s="84"/>
      <c r="B23" s="10" t="s">
        <v>35</v>
      </c>
      <c r="C23" s="16">
        <v>30</v>
      </c>
      <c r="D23" s="16">
        <v>2.2799999999999998</v>
      </c>
      <c r="E23" s="16">
        <v>0.24</v>
      </c>
      <c r="F23" s="16">
        <v>14.76</v>
      </c>
      <c r="G23" s="16">
        <v>70.5</v>
      </c>
      <c r="H23" s="29">
        <v>73</v>
      </c>
      <c r="I23"/>
    </row>
    <row r="24" spans="1:9">
      <c r="A24" s="69" t="s">
        <v>37</v>
      </c>
      <c r="B24" s="68"/>
      <c r="C24" s="19">
        <f>SUM(C20:C23)</f>
        <v>400</v>
      </c>
      <c r="D24" s="19">
        <f t="shared" ref="D24:G24" si="4">SUM(D20:D23)</f>
        <v>23.759999999999998</v>
      </c>
      <c r="E24" s="19">
        <f t="shared" si="4"/>
        <v>16.03</v>
      </c>
      <c r="F24" s="19">
        <f t="shared" si="4"/>
        <v>50.66</v>
      </c>
      <c r="G24" s="19">
        <f t="shared" si="4"/>
        <v>544.5</v>
      </c>
      <c r="H24" s="19"/>
      <c r="I24"/>
    </row>
    <row r="25" spans="1:9" ht="18.75">
      <c r="A25" s="20" t="s">
        <v>38</v>
      </c>
      <c r="B25" s="20"/>
      <c r="C25" s="20">
        <f>C8+C10+C16+C19+C24</f>
        <v>1765</v>
      </c>
      <c r="D25" s="20">
        <f t="shared" ref="D25:G25" si="5">D8+D10+D16+D19+D24</f>
        <v>63.399999999999991</v>
      </c>
      <c r="E25" s="20">
        <f t="shared" si="5"/>
        <v>58.87</v>
      </c>
      <c r="F25" s="20">
        <f t="shared" si="5"/>
        <v>252.06</v>
      </c>
      <c r="G25" s="20">
        <f t="shared" si="5"/>
        <v>1849.58</v>
      </c>
      <c r="H25" s="29"/>
      <c r="I25"/>
    </row>
    <row r="26" spans="1:9" ht="18.75" customHeight="1">
      <c r="A26" s="89" t="s">
        <v>39</v>
      </c>
      <c r="B26" s="89"/>
      <c r="C26" s="89"/>
      <c r="D26" s="89"/>
      <c r="E26" s="89"/>
      <c r="F26" s="89"/>
      <c r="G26" s="89"/>
      <c r="H26" s="89"/>
      <c r="I26" s="89"/>
    </row>
    <row r="27" spans="1:9" ht="29.25" customHeight="1">
      <c r="A27" s="66" t="s">
        <v>1</v>
      </c>
      <c r="B27" s="66" t="s">
        <v>2</v>
      </c>
      <c r="C27" s="66" t="s">
        <v>40</v>
      </c>
      <c r="D27" s="66" t="s">
        <v>4</v>
      </c>
      <c r="E27" s="66"/>
      <c r="F27" s="66"/>
      <c r="G27" s="66" t="s">
        <v>5</v>
      </c>
      <c r="H27" s="85" t="s">
        <v>6</v>
      </c>
      <c r="I27"/>
    </row>
    <row r="28" spans="1:9" ht="33.75" customHeight="1">
      <c r="A28" s="66"/>
      <c r="B28" s="66"/>
      <c r="C28" s="66"/>
      <c r="D28" s="64" t="s">
        <v>7</v>
      </c>
      <c r="E28" s="64" t="s">
        <v>8</v>
      </c>
      <c r="F28" s="64" t="s">
        <v>9</v>
      </c>
      <c r="G28" s="66"/>
      <c r="H28" s="86"/>
      <c r="I28"/>
    </row>
    <row r="29" spans="1:9" ht="22.5" customHeight="1">
      <c r="A29" s="75" t="s">
        <v>10</v>
      </c>
      <c r="B29" s="11" t="s">
        <v>41</v>
      </c>
      <c r="C29" s="17">
        <v>150</v>
      </c>
      <c r="D29" s="16">
        <v>4.5</v>
      </c>
      <c r="E29" s="16">
        <v>5.6</v>
      </c>
      <c r="F29" s="16">
        <v>19.899999999999999</v>
      </c>
      <c r="G29" s="16">
        <v>148.1</v>
      </c>
      <c r="H29" s="30">
        <v>12</v>
      </c>
      <c r="I29"/>
    </row>
    <row r="30" spans="1:9" ht="20.25" customHeight="1">
      <c r="A30" s="76"/>
      <c r="B30" s="10" t="s">
        <v>34</v>
      </c>
      <c r="C30" s="49">
        <v>180</v>
      </c>
      <c r="D30" s="16">
        <v>3</v>
      </c>
      <c r="E30" s="16">
        <v>3</v>
      </c>
      <c r="F30" s="16">
        <v>11.4</v>
      </c>
      <c r="G30" s="16">
        <v>84</v>
      </c>
      <c r="H30" s="31">
        <v>35</v>
      </c>
      <c r="I30"/>
    </row>
    <row r="31" spans="1:9" ht="22.5" customHeight="1">
      <c r="A31" s="77"/>
      <c r="B31" s="10" t="s">
        <v>42</v>
      </c>
      <c r="C31" s="21">
        <v>25</v>
      </c>
      <c r="D31" s="16">
        <v>1.6</v>
      </c>
      <c r="E31" s="16">
        <v>3.8</v>
      </c>
      <c r="F31" s="16">
        <v>9.9</v>
      </c>
      <c r="G31" s="16">
        <v>80.099999999999994</v>
      </c>
      <c r="H31" s="32" t="s">
        <v>43</v>
      </c>
      <c r="I31"/>
    </row>
    <row r="32" spans="1:9" ht="22.5" customHeight="1">
      <c r="A32" s="70" t="s">
        <v>15</v>
      </c>
      <c r="B32" s="71"/>
      <c r="C32" s="22">
        <f>SUM(C29:C31)</f>
        <v>355</v>
      </c>
      <c r="D32" s="22">
        <f t="shared" ref="D32:G32" si="6">SUM(D29:D31)</f>
        <v>9.1</v>
      </c>
      <c r="E32" s="22">
        <f t="shared" si="6"/>
        <v>12.399999999999999</v>
      </c>
      <c r="F32" s="22">
        <f t="shared" si="6"/>
        <v>41.199999999999996</v>
      </c>
      <c r="G32" s="22">
        <f t="shared" si="6"/>
        <v>312.2</v>
      </c>
      <c r="H32" s="29"/>
      <c r="I32"/>
    </row>
    <row r="33" spans="1:10">
      <c r="A33" s="23" t="s">
        <v>16</v>
      </c>
      <c r="B33" s="23" t="s">
        <v>44</v>
      </c>
      <c r="C33" s="23">
        <v>145</v>
      </c>
      <c r="D33" s="23">
        <v>0.57999999999999996</v>
      </c>
      <c r="E33" s="23">
        <v>0.57999999999999996</v>
      </c>
      <c r="F33" s="23">
        <v>14.21</v>
      </c>
      <c r="G33" s="23">
        <v>68.150000000000006</v>
      </c>
      <c r="H33" s="29" t="s">
        <v>45</v>
      </c>
      <c r="I33"/>
    </row>
    <row r="34" spans="1:10">
      <c r="A34" s="72" t="s">
        <v>19</v>
      </c>
      <c r="B34" s="73"/>
      <c r="C34" s="24">
        <f>SUM(C33)</f>
        <v>145</v>
      </c>
      <c r="D34" s="24">
        <f t="shared" ref="D34:G34" si="7">SUM(D33)</f>
        <v>0.57999999999999996</v>
      </c>
      <c r="E34" s="24">
        <f t="shared" si="7"/>
        <v>0.57999999999999996</v>
      </c>
      <c r="F34" s="24">
        <f t="shared" si="7"/>
        <v>14.21</v>
      </c>
      <c r="G34" s="24">
        <f t="shared" si="7"/>
        <v>68.150000000000006</v>
      </c>
      <c r="H34" s="29"/>
      <c r="I34"/>
    </row>
    <row r="35" spans="1:10" ht="33.75" customHeight="1">
      <c r="A35" s="75" t="s">
        <v>20</v>
      </c>
      <c r="B35" s="11" t="s">
        <v>46</v>
      </c>
      <c r="C35" s="17">
        <v>35</v>
      </c>
      <c r="D35" s="16">
        <v>0.34</v>
      </c>
      <c r="E35" s="16">
        <v>2.0499999999999998</v>
      </c>
      <c r="F35" s="16">
        <v>1</v>
      </c>
      <c r="G35" s="16">
        <v>24.23</v>
      </c>
      <c r="H35" s="29">
        <v>7</v>
      </c>
      <c r="I35"/>
    </row>
    <row r="36" spans="1:10" ht="31.5" customHeight="1">
      <c r="A36" s="76"/>
      <c r="B36" s="11" t="s">
        <v>47</v>
      </c>
      <c r="C36" s="17">
        <v>180</v>
      </c>
      <c r="D36" s="16">
        <v>2.61</v>
      </c>
      <c r="E36" s="16">
        <v>5.96</v>
      </c>
      <c r="F36" s="16">
        <v>13.04</v>
      </c>
      <c r="G36" s="16">
        <v>110.78</v>
      </c>
      <c r="H36" s="29">
        <v>26</v>
      </c>
      <c r="I36"/>
    </row>
    <row r="37" spans="1:10" ht="16.5" customHeight="1">
      <c r="A37" s="76"/>
      <c r="B37" s="10" t="s">
        <v>48</v>
      </c>
      <c r="C37" s="17">
        <v>50</v>
      </c>
      <c r="D37" s="23">
        <v>13.36</v>
      </c>
      <c r="E37" s="23">
        <v>12.96</v>
      </c>
      <c r="F37" s="23">
        <v>4.96</v>
      </c>
      <c r="G37" s="23">
        <v>189.78</v>
      </c>
      <c r="H37" s="29">
        <v>45</v>
      </c>
      <c r="I37"/>
    </row>
    <row r="38" spans="1:10" ht="16.5" customHeight="1">
      <c r="A38" s="76"/>
      <c r="B38" s="10" t="s">
        <v>49</v>
      </c>
      <c r="C38" s="17">
        <v>120</v>
      </c>
      <c r="D38" s="23">
        <v>3.1</v>
      </c>
      <c r="E38" s="23">
        <v>3</v>
      </c>
      <c r="F38" s="23">
        <v>19.100000000000001</v>
      </c>
      <c r="G38" s="23">
        <v>115.6</v>
      </c>
      <c r="H38" s="29">
        <v>44</v>
      </c>
      <c r="I38"/>
    </row>
    <row r="39" spans="1:10" ht="16.5" customHeight="1">
      <c r="A39" s="76"/>
      <c r="B39" s="25" t="s">
        <v>50</v>
      </c>
      <c r="C39" s="17">
        <v>150</v>
      </c>
      <c r="D39" s="23">
        <v>0.1</v>
      </c>
      <c r="E39" s="23">
        <v>0.1</v>
      </c>
      <c r="F39" s="23">
        <v>7.8</v>
      </c>
      <c r="G39" s="23">
        <v>32.700000000000003</v>
      </c>
      <c r="H39" s="29">
        <v>37</v>
      </c>
      <c r="I39"/>
    </row>
    <row r="40" spans="1:10">
      <c r="A40" s="77"/>
      <c r="B40" s="25" t="s">
        <v>26</v>
      </c>
      <c r="C40" s="10">
        <v>40</v>
      </c>
      <c r="D40" s="10">
        <v>2.2400000000000002</v>
      </c>
      <c r="E40" s="10">
        <v>0.44</v>
      </c>
      <c r="F40" s="10">
        <v>19.760000000000002</v>
      </c>
      <c r="G40" s="10">
        <v>79.2</v>
      </c>
      <c r="H40" s="29">
        <v>72</v>
      </c>
      <c r="I40"/>
    </row>
    <row r="41" spans="1:10">
      <c r="A41" s="70" t="s">
        <v>27</v>
      </c>
      <c r="B41" s="73"/>
      <c r="C41" s="14">
        <f>SUM(C35:C40)</f>
        <v>575</v>
      </c>
      <c r="D41" s="14">
        <f t="shared" ref="D41:G41" si="8">SUM(D35:D40)</f>
        <v>21.75</v>
      </c>
      <c r="E41" s="14">
        <f t="shared" si="8"/>
        <v>24.51</v>
      </c>
      <c r="F41" s="14">
        <f t="shared" si="8"/>
        <v>65.66</v>
      </c>
      <c r="G41" s="14">
        <f t="shared" si="8"/>
        <v>552.29</v>
      </c>
      <c r="H41" s="29"/>
      <c r="I41"/>
    </row>
    <row r="42" spans="1:10" ht="16.5" customHeight="1">
      <c r="A42" s="75" t="s">
        <v>51</v>
      </c>
      <c r="B42" s="11" t="s">
        <v>52</v>
      </c>
      <c r="C42" s="17">
        <v>30</v>
      </c>
      <c r="D42" s="23">
        <v>0.42</v>
      </c>
      <c r="E42" s="23">
        <v>0.03</v>
      </c>
      <c r="F42" s="23">
        <v>5.21</v>
      </c>
      <c r="G42" s="23">
        <v>23.17</v>
      </c>
      <c r="H42" s="29">
        <v>3</v>
      </c>
      <c r="I42"/>
    </row>
    <row r="43" spans="1:10" ht="16.5" customHeight="1">
      <c r="A43" s="76"/>
      <c r="B43" s="10" t="s">
        <v>53</v>
      </c>
      <c r="C43" s="23">
        <v>180</v>
      </c>
      <c r="D43" s="23">
        <v>4.9000000000000004</v>
      </c>
      <c r="E43" s="23">
        <v>5.4</v>
      </c>
      <c r="F43" s="23">
        <v>6.8</v>
      </c>
      <c r="G43" s="23">
        <v>100.3</v>
      </c>
      <c r="H43" s="29">
        <v>38</v>
      </c>
      <c r="I43"/>
      <c r="J43" s="33"/>
    </row>
    <row r="44" spans="1:10" ht="16.5" customHeight="1">
      <c r="A44" s="77"/>
      <c r="B44" s="10" t="s">
        <v>55</v>
      </c>
      <c r="C44" s="17">
        <v>40</v>
      </c>
      <c r="D44" s="16">
        <v>1.6</v>
      </c>
      <c r="E44" s="16">
        <v>0.2</v>
      </c>
      <c r="F44" s="16">
        <v>22.8</v>
      </c>
      <c r="G44" s="16">
        <v>97</v>
      </c>
      <c r="H44" s="29">
        <v>66</v>
      </c>
      <c r="I44"/>
    </row>
    <row r="45" spans="1:10" ht="16.5" customHeight="1">
      <c r="A45" s="70" t="s">
        <v>30</v>
      </c>
      <c r="B45" s="71"/>
      <c r="C45" s="18">
        <f>SUM(C42:C44)</f>
        <v>250</v>
      </c>
      <c r="D45" s="18">
        <f t="shared" ref="D45:G45" si="9">SUM(D42:D44)</f>
        <v>6.92</v>
      </c>
      <c r="E45" s="18">
        <f t="shared" si="9"/>
        <v>5.6300000000000008</v>
      </c>
      <c r="F45" s="18">
        <f t="shared" si="9"/>
        <v>34.81</v>
      </c>
      <c r="G45" s="18">
        <f t="shared" si="9"/>
        <v>220.47</v>
      </c>
      <c r="H45" s="29"/>
      <c r="I45"/>
    </row>
    <row r="46" spans="1:10" ht="21" customHeight="1">
      <c r="A46" s="75" t="s">
        <v>31</v>
      </c>
      <c r="B46" s="10" t="s">
        <v>56</v>
      </c>
      <c r="C46" s="17">
        <v>60</v>
      </c>
      <c r="D46" s="16">
        <v>14.12</v>
      </c>
      <c r="E46" s="16">
        <v>2.94</v>
      </c>
      <c r="F46" s="16">
        <v>17.64</v>
      </c>
      <c r="G46" s="16">
        <v>153.58000000000001</v>
      </c>
      <c r="H46" s="29">
        <v>46</v>
      </c>
      <c r="I46"/>
    </row>
    <row r="47" spans="1:10">
      <c r="A47" s="76"/>
      <c r="B47" s="10" t="s">
        <v>57</v>
      </c>
      <c r="C47" s="17">
        <v>150</v>
      </c>
      <c r="D47" s="23">
        <v>2.4</v>
      </c>
      <c r="E47" s="23">
        <v>3.16</v>
      </c>
      <c r="F47" s="23">
        <v>14.1</v>
      </c>
      <c r="G47" s="23">
        <v>94.17</v>
      </c>
      <c r="H47" s="29">
        <v>71</v>
      </c>
      <c r="I47"/>
    </row>
    <row r="48" spans="1:10" ht="16.5" customHeight="1">
      <c r="A48" s="76"/>
      <c r="B48" s="11" t="s">
        <v>58</v>
      </c>
      <c r="C48" s="17">
        <v>180</v>
      </c>
      <c r="D48" s="23">
        <v>0.19</v>
      </c>
      <c r="E48" s="23">
        <v>0.01</v>
      </c>
      <c r="F48" s="23">
        <v>8.3000000000000007</v>
      </c>
      <c r="G48" s="23">
        <v>35.299999999999997</v>
      </c>
      <c r="H48" s="31">
        <v>33</v>
      </c>
      <c r="I48"/>
    </row>
    <row r="49" spans="1:9">
      <c r="A49" s="77"/>
      <c r="B49" s="10" t="s">
        <v>35</v>
      </c>
      <c r="C49" s="16">
        <v>20</v>
      </c>
      <c r="D49" s="16">
        <v>1.52</v>
      </c>
      <c r="E49" s="16">
        <v>0.16</v>
      </c>
      <c r="F49" s="16">
        <v>9.84</v>
      </c>
      <c r="G49" s="16">
        <v>47</v>
      </c>
      <c r="H49" s="29" t="s">
        <v>36</v>
      </c>
      <c r="I49"/>
    </row>
    <row r="50" spans="1:9">
      <c r="A50" s="70" t="s">
        <v>37</v>
      </c>
      <c r="B50" s="71"/>
      <c r="C50" s="19">
        <f>SUM(C46:C49)</f>
        <v>410</v>
      </c>
      <c r="D50" s="19">
        <f t="shared" ref="D50:G50" si="10">SUM(D46:D49)</f>
        <v>18.23</v>
      </c>
      <c r="E50" s="19">
        <f t="shared" si="10"/>
        <v>6.27</v>
      </c>
      <c r="F50" s="19">
        <f t="shared" si="10"/>
        <v>49.88000000000001</v>
      </c>
      <c r="G50" s="19">
        <f t="shared" si="10"/>
        <v>330.05</v>
      </c>
      <c r="H50" s="29"/>
      <c r="I50"/>
    </row>
    <row r="51" spans="1:9" ht="18.75">
      <c r="A51" s="65" t="s">
        <v>59</v>
      </c>
      <c r="B51" s="65"/>
      <c r="C51" s="65">
        <f>C32+C34+C41+C45+C50</f>
        <v>1735</v>
      </c>
      <c r="D51" s="65">
        <f t="shared" ref="D51:G51" si="11">D32+D34+D41+D45+D50</f>
        <v>56.58</v>
      </c>
      <c r="E51" s="65">
        <f t="shared" si="11"/>
        <v>49.39</v>
      </c>
      <c r="F51" s="65">
        <f t="shared" si="11"/>
        <v>205.76</v>
      </c>
      <c r="G51" s="65">
        <f t="shared" si="11"/>
        <v>1483.1599999999999</v>
      </c>
      <c r="H51" s="29"/>
      <c r="I51"/>
    </row>
    <row r="52" spans="1:9" ht="18.75" customHeight="1">
      <c r="A52" s="89" t="s">
        <v>60</v>
      </c>
      <c r="B52" s="89"/>
      <c r="C52" s="89"/>
      <c r="D52" s="89"/>
      <c r="E52" s="89"/>
      <c r="F52" s="89"/>
      <c r="G52" s="89"/>
      <c r="H52" s="89"/>
      <c r="I52" s="89"/>
    </row>
    <row r="53" spans="1:9" ht="15.75" customHeight="1">
      <c r="A53" s="66" t="s">
        <v>1</v>
      </c>
      <c r="B53" s="66" t="s">
        <v>2</v>
      </c>
      <c r="C53" s="66" t="s">
        <v>40</v>
      </c>
      <c r="D53" s="66" t="s">
        <v>4</v>
      </c>
      <c r="E53" s="66"/>
      <c r="F53" s="66"/>
      <c r="G53" s="66" t="s">
        <v>5</v>
      </c>
      <c r="H53" s="85" t="s">
        <v>6</v>
      </c>
      <c r="I53"/>
    </row>
    <row r="54" spans="1:9" ht="46.5" customHeight="1">
      <c r="A54" s="66"/>
      <c r="B54" s="66"/>
      <c r="C54" s="66"/>
      <c r="D54" s="64" t="s">
        <v>7</v>
      </c>
      <c r="E54" s="64" t="s">
        <v>8</v>
      </c>
      <c r="F54" s="64" t="s">
        <v>9</v>
      </c>
      <c r="G54" s="66"/>
      <c r="H54" s="86"/>
      <c r="I54"/>
    </row>
    <row r="55" spans="1:9" ht="30.75" customHeight="1">
      <c r="A55" s="75" t="s">
        <v>10</v>
      </c>
      <c r="B55" s="11" t="s">
        <v>61</v>
      </c>
      <c r="C55" s="17">
        <v>40</v>
      </c>
      <c r="D55" s="16">
        <v>0.75</v>
      </c>
      <c r="E55" s="16">
        <v>2.0499999999999998</v>
      </c>
      <c r="F55" s="16">
        <v>2.2999999999999998</v>
      </c>
      <c r="G55" s="16">
        <v>30.86</v>
      </c>
      <c r="H55" s="29">
        <v>4</v>
      </c>
      <c r="I55"/>
    </row>
    <row r="56" spans="1:9">
      <c r="A56" s="76"/>
      <c r="B56" s="11" t="s">
        <v>62</v>
      </c>
      <c r="C56" s="17">
        <v>100</v>
      </c>
      <c r="D56" s="16">
        <v>11.29</v>
      </c>
      <c r="E56" s="16">
        <v>13.03</v>
      </c>
      <c r="F56" s="16">
        <v>3.37</v>
      </c>
      <c r="G56" s="16">
        <v>176.1</v>
      </c>
      <c r="H56" s="29">
        <v>48</v>
      </c>
      <c r="I56"/>
    </row>
    <row r="57" spans="1:9" ht="16.5" customHeight="1">
      <c r="A57" s="76"/>
      <c r="B57" s="16" t="s">
        <v>29</v>
      </c>
      <c r="C57" s="17">
        <v>180</v>
      </c>
      <c r="D57" s="16">
        <v>2.9</v>
      </c>
      <c r="E57" s="16">
        <v>3</v>
      </c>
      <c r="F57" s="16">
        <v>11.3</v>
      </c>
      <c r="G57" s="16">
        <v>84.8</v>
      </c>
      <c r="H57" s="29">
        <v>34</v>
      </c>
      <c r="I57"/>
    </row>
    <row r="58" spans="1:9" ht="16.5" customHeight="1">
      <c r="A58" s="77"/>
      <c r="B58" s="16" t="s">
        <v>42</v>
      </c>
      <c r="C58" s="26">
        <v>35</v>
      </c>
      <c r="D58" s="16">
        <v>2.2000000000000002</v>
      </c>
      <c r="E58" s="16">
        <v>4.8</v>
      </c>
      <c r="F58" s="16">
        <v>12.1</v>
      </c>
      <c r="G58" s="16">
        <v>120.1</v>
      </c>
      <c r="H58" s="32" t="s">
        <v>173</v>
      </c>
      <c r="I58"/>
    </row>
    <row r="59" spans="1:9" ht="16.5" customHeight="1">
      <c r="A59" s="70" t="s">
        <v>15</v>
      </c>
      <c r="B59" s="71"/>
      <c r="C59" s="18">
        <f>SUM(C55:C58)</f>
        <v>355</v>
      </c>
      <c r="D59" s="18">
        <f t="shared" ref="D59:G59" si="12">SUM(D55:D58)</f>
        <v>17.14</v>
      </c>
      <c r="E59" s="18">
        <f t="shared" si="12"/>
        <v>22.88</v>
      </c>
      <c r="F59" s="18">
        <f t="shared" si="12"/>
        <v>29.07</v>
      </c>
      <c r="G59" s="18">
        <f t="shared" si="12"/>
        <v>411.86</v>
      </c>
      <c r="H59" s="29"/>
      <c r="I59"/>
    </row>
    <row r="60" spans="1:9">
      <c r="A60" s="16" t="s">
        <v>64</v>
      </c>
      <c r="B60" s="16" t="s">
        <v>44</v>
      </c>
      <c r="C60" s="16">
        <v>119</v>
      </c>
      <c r="D60" s="16">
        <v>0.5</v>
      </c>
      <c r="E60" s="16">
        <v>0.5</v>
      </c>
      <c r="F60" s="16">
        <v>11.7</v>
      </c>
      <c r="G60" s="16">
        <v>55.9</v>
      </c>
      <c r="H60" s="29">
        <v>67</v>
      </c>
      <c r="I60"/>
    </row>
    <row r="61" spans="1:9">
      <c r="A61" s="70" t="s">
        <v>19</v>
      </c>
      <c r="B61" s="71"/>
      <c r="C61" s="18">
        <f>SUM(C60)</f>
        <v>119</v>
      </c>
      <c r="D61" s="18">
        <f t="shared" ref="D61:G61" si="13">SUM(D60)</f>
        <v>0.5</v>
      </c>
      <c r="E61" s="18">
        <f t="shared" si="13"/>
        <v>0.5</v>
      </c>
      <c r="F61" s="18">
        <f t="shared" si="13"/>
        <v>11.7</v>
      </c>
      <c r="G61" s="18">
        <f t="shared" si="13"/>
        <v>55.9</v>
      </c>
      <c r="H61" s="29"/>
      <c r="I61"/>
    </row>
    <row r="62" spans="1:9">
      <c r="A62" s="75" t="s">
        <v>20</v>
      </c>
      <c r="B62" s="11" t="s">
        <v>65</v>
      </c>
      <c r="C62" s="17">
        <v>40</v>
      </c>
      <c r="D62" s="16">
        <v>0.6</v>
      </c>
      <c r="E62" s="16">
        <v>3.04</v>
      </c>
      <c r="F62" s="16">
        <v>4.5199999999999996</v>
      </c>
      <c r="G62" s="16">
        <v>43.77</v>
      </c>
      <c r="H62" s="29">
        <v>6</v>
      </c>
      <c r="I62"/>
    </row>
    <row r="63" spans="1:9" ht="16.5" customHeight="1">
      <c r="A63" s="76"/>
      <c r="B63" s="16" t="s">
        <v>66</v>
      </c>
      <c r="C63" s="17">
        <v>180</v>
      </c>
      <c r="D63" s="16">
        <v>2.7</v>
      </c>
      <c r="E63" s="16">
        <v>3.2</v>
      </c>
      <c r="F63" s="16">
        <v>12.2</v>
      </c>
      <c r="G63" s="16">
        <v>88</v>
      </c>
      <c r="H63" s="32">
        <v>23</v>
      </c>
      <c r="I63"/>
    </row>
    <row r="64" spans="1:9" ht="33.950000000000003" customHeight="1">
      <c r="A64" s="76"/>
      <c r="B64" s="11" t="s">
        <v>67</v>
      </c>
      <c r="C64" s="17">
        <v>170</v>
      </c>
      <c r="D64" s="16">
        <v>18.190000000000001</v>
      </c>
      <c r="E64" s="16">
        <v>10.92</v>
      </c>
      <c r="F64" s="16">
        <v>29.06</v>
      </c>
      <c r="G64" s="16">
        <v>287.75</v>
      </c>
      <c r="H64" s="32" t="s">
        <v>68</v>
      </c>
      <c r="I64"/>
    </row>
    <row r="65" spans="1:9" ht="18.95" customHeight="1">
      <c r="A65" s="76"/>
      <c r="B65" s="11" t="s">
        <v>33</v>
      </c>
      <c r="C65" s="17">
        <v>30</v>
      </c>
      <c r="D65" s="16">
        <v>1</v>
      </c>
      <c r="E65" s="16">
        <v>1</v>
      </c>
      <c r="F65" s="34">
        <v>6.5</v>
      </c>
      <c r="G65" s="16">
        <v>38.799999999999997</v>
      </c>
      <c r="H65" s="32" t="s">
        <v>69</v>
      </c>
      <c r="I65"/>
    </row>
    <row r="66" spans="1:9" ht="16.5" customHeight="1">
      <c r="A66" s="76"/>
      <c r="B66" s="16" t="s">
        <v>25</v>
      </c>
      <c r="C66" s="17">
        <v>150</v>
      </c>
      <c r="D66" s="10">
        <v>0.2</v>
      </c>
      <c r="E66" s="10">
        <v>0</v>
      </c>
      <c r="F66" s="10">
        <v>10.9</v>
      </c>
      <c r="G66" s="10">
        <v>45.3</v>
      </c>
      <c r="H66" s="32">
        <v>39</v>
      </c>
      <c r="I66"/>
    </row>
    <row r="67" spans="1:9">
      <c r="A67" s="77"/>
      <c r="B67" s="16" t="s">
        <v>26</v>
      </c>
      <c r="C67" s="10">
        <v>40</v>
      </c>
      <c r="D67" s="10">
        <v>2.2400000000000002</v>
      </c>
      <c r="E67" s="10">
        <v>0.44</v>
      </c>
      <c r="F67" s="10">
        <v>19.760000000000002</v>
      </c>
      <c r="G67" s="10">
        <v>79.2</v>
      </c>
      <c r="H67" s="29">
        <v>72</v>
      </c>
      <c r="I67"/>
    </row>
    <row r="68" spans="1:9">
      <c r="A68" s="70" t="s">
        <v>27</v>
      </c>
      <c r="B68" s="71"/>
      <c r="C68" s="14">
        <f t="shared" ref="C68:G68" si="14">SUM(C62:C67)</f>
        <v>610</v>
      </c>
      <c r="D68" s="14">
        <f t="shared" si="14"/>
        <v>24.93</v>
      </c>
      <c r="E68" s="14">
        <f t="shared" si="14"/>
        <v>18.600000000000001</v>
      </c>
      <c r="F68" s="14">
        <f t="shared" si="14"/>
        <v>82.94</v>
      </c>
      <c r="G68" s="14">
        <f t="shared" si="14"/>
        <v>582.82000000000005</v>
      </c>
      <c r="H68" s="29"/>
      <c r="I68"/>
    </row>
    <row r="69" spans="1:9" ht="20.25" customHeight="1">
      <c r="A69" s="75" t="s">
        <v>51</v>
      </c>
      <c r="B69" s="11" t="s">
        <v>53</v>
      </c>
      <c r="C69" s="17">
        <v>180</v>
      </c>
      <c r="D69" s="23">
        <v>4.9000000000000004</v>
      </c>
      <c r="E69" s="23">
        <v>5.4</v>
      </c>
      <c r="F69" s="23">
        <v>6.8</v>
      </c>
      <c r="G69" s="23">
        <v>100.3</v>
      </c>
      <c r="H69" s="29">
        <v>38</v>
      </c>
      <c r="I69"/>
    </row>
    <row r="70" spans="1:9" ht="20.25" customHeight="1">
      <c r="A70" s="76"/>
      <c r="B70" s="11" t="s">
        <v>35</v>
      </c>
      <c r="C70" s="26">
        <v>30</v>
      </c>
      <c r="D70" s="16">
        <v>2.2799999999999998</v>
      </c>
      <c r="E70" s="16">
        <v>0.24</v>
      </c>
      <c r="F70" s="16">
        <v>14.76</v>
      </c>
      <c r="G70" s="16">
        <v>70.5</v>
      </c>
      <c r="H70" s="30">
        <v>73</v>
      </c>
      <c r="I70"/>
    </row>
    <row r="71" spans="1:9" ht="16.5" customHeight="1">
      <c r="A71" s="77"/>
      <c r="B71" s="11" t="s">
        <v>72</v>
      </c>
      <c r="C71" s="17">
        <v>35</v>
      </c>
      <c r="D71" s="16">
        <v>0.36</v>
      </c>
      <c r="E71" s="16">
        <v>0.08</v>
      </c>
      <c r="F71" s="16">
        <v>5</v>
      </c>
      <c r="G71" s="16">
        <v>22.58</v>
      </c>
      <c r="H71" s="29">
        <v>8</v>
      </c>
      <c r="I71"/>
    </row>
    <row r="72" spans="1:9" ht="16.5" customHeight="1">
      <c r="A72" s="70" t="s">
        <v>30</v>
      </c>
      <c r="B72" s="71"/>
      <c r="C72" s="18">
        <f>SUM(C69:C71)</f>
        <v>245</v>
      </c>
      <c r="D72" s="18">
        <f t="shared" ref="D72:G72" si="15">SUM(D69:D71)</f>
        <v>7.54</v>
      </c>
      <c r="E72" s="18">
        <f t="shared" si="15"/>
        <v>5.7200000000000006</v>
      </c>
      <c r="F72" s="18">
        <f t="shared" si="15"/>
        <v>26.56</v>
      </c>
      <c r="G72" s="18">
        <f t="shared" si="15"/>
        <v>193.38</v>
      </c>
      <c r="H72" s="31"/>
      <c r="I72"/>
    </row>
    <row r="73" spans="1:9" ht="16.5" customHeight="1">
      <c r="A73" s="75" t="s">
        <v>31</v>
      </c>
      <c r="B73" s="52" t="s">
        <v>163</v>
      </c>
      <c r="C73" s="17">
        <v>150</v>
      </c>
      <c r="D73" s="16">
        <v>3.82</v>
      </c>
      <c r="E73" s="16">
        <v>5.79</v>
      </c>
      <c r="F73" s="16">
        <v>9.11</v>
      </c>
      <c r="G73" s="16">
        <v>138.85</v>
      </c>
      <c r="H73" s="27">
        <v>18</v>
      </c>
      <c r="I73"/>
    </row>
    <row r="74" spans="1:9" ht="16.5" customHeight="1">
      <c r="A74" s="76"/>
      <c r="B74" s="10" t="s">
        <v>70</v>
      </c>
      <c r="C74" s="11">
        <v>180</v>
      </c>
      <c r="D74" s="16">
        <v>0.6</v>
      </c>
      <c r="E74" s="16">
        <v>0.1</v>
      </c>
      <c r="F74" s="16">
        <v>19</v>
      </c>
      <c r="G74" s="16">
        <v>81.599999999999994</v>
      </c>
      <c r="H74" s="29">
        <v>40</v>
      </c>
      <c r="I74"/>
    </row>
    <row r="75" spans="1:9">
      <c r="A75" s="77"/>
      <c r="B75" s="10" t="s">
        <v>71</v>
      </c>
      <c r="C75" s="16">
        <v>70</v>
      </c>
      <c r="D75" s="16">
        <v>12.68</v>
      </c>
      <c r="E75" s="16">
        <v>11.97</v>
      </c>
      <c r="F75" s="16">
        <v>68.56</v>
      </c>
      <c r="G75" s="16">
        <v>396.8</v>
      </c>
      <c r="H75" s="29">
        <v>70</v>
      </c>
      <c r="I75"/>
    </row>
    <row r="76" spans="1:9">
      <c r="A76" s="70" t="s">
        <v>37</v>
      </c>
      <c r="B76" s="71"/>
      <c r="C76" s="19">
        <f>SUM(C73:C75)</f>
        <v>400</v>
      </c>
      <c r="D76" s="19">
        <f t="shared" ref="D76:G76" si="16">SUM(D73:D75)</f>
        <v>17.100000000000001</v>
      </c>
      <c r="E76" s="19">
        <f t="shared" si="16"/>
        <v>17.86</v>
      </c>
      <c r="F76" s="19">
        <f t="shared" si="16"/>
        <v>96.67</v>
      </c>
      <c r="G76" s="19">
        <f t="shared" si="16"/>
        <v>617.25</v>
      </c>
      <c r="H76" s="29"/>
      <c r="I76"/>
    </row>
    <row r="77" spans="1:9" ht="18.75">
      <c r="A77" s="20" t="s">
        <v>38</v>
      </c>
      <c r="B77" s="20"/>
      <c r="C77" s="20">
        <f>C59+C61+C68+C72+C76</f>
        <v>1729</v>
      </c>
      <c r="D77" s="20">
        <f t="shared" ref="D77:G77" si="17">D59+D61+D68+D72+D76</f>
        <v>67.210000000000008</v>
      </c>
      <c r="E77" s="20">
        <f t="shared" si="17"/>
        <v>65.56</v>
      </c>
      <c r="F77" s="20">
        <f t="shared" si="17"/>
        <v>246.94</v>
      </c>
      <c r="G77" s="20">
        <f t="shared" si="17"/>
        <v>1861.21</v>
      </c>
      <c r="H77" s="29"/>
      <c r="I77"/>
    </row>
    <row r="78" spans="1:9" ht="18.75" customHeight="1">
      <c r="A78" s="89" t="s">
        <v>73</v>
      </c>
      <c r="B78" s="89"/>
      <c r="C78" s="89"/>
      <c r="D78" s="89"/>
      <c r="E78" s="89"/>
      <c r="F78" s="89"/>
      <c r="G78" s="89"/>
      <c r="H78" s="89"/>
      <c r="I78" s="89"/>
    </row>
    <row r="79" spans="1:9" ht="15.75" customHeight="1">
      <c r="A79" s="66" t="s">
        <v>1</v>
      </c>
      <c r="B79" s="66" t="s">
        <v>2</v>
      </c>
      <c r="C79" s="66" t="s">
        <v>40</v>
      </c>
      <c r="D79" s="66" t="s">
        <v>4</v>
      </c>
      <c r="E79" s="66"/>
      <c r="F79" s="66"/>
      <c r="G79" s="66" t="s">
        <v>5</v>
      </c>
      <c r="H79" s="85" t="s">
        <v>6</v>
      </c>
      <c r="I79"/>
    </row>
    <row r="80" spans="1:9" ht="45" customHeight="1">
      <c r="A80" s="66"/>
      <c r="B80" s="66"/>
      <c r="C80" s="66"/>
      <c r="D80" s="64" t="s">
        <v>7</v>
      </c>
      <c r="E80" s="64" t="s">
        <v>8</v>
      </c>
      <c r="F80" s="64" t="s">
        <v>9</v>
      </c>
      <c r="G80" s="66"/>
      <c r="H80" s="86"/>
      <c r="I80"/>
    </row>
    <row r="81" spans="1:9" ht="16.5" customHeight="1">
      <c r="A81" s="75" t="s">
        <v>10</v>
      </c>
      <c r="B81" s="16" t="s">
        <v>74</v>
      </c>
      <c r="C81" s="17">
        <v>150</v>
      </c>
      <c r="D81" s="16">
        <v>4.4000000000000004</v>
      </c>
      <c r="E81" s="16">
        <v>5.2</v>
      </c>
      <c r="F81" s="16">
        <v>20.7</v>
      </c>
      <c r="G81" s="16">
        <v>146.9</v>
      </c>
      <c r="H81" s="30">
        <v>13</v>
      </c>
      <c r="I81"/>
    </row>
    <row r="82" spans="1:9" ht="15.75" customHeight="1">
      <c r="A82" s="76"/>
      <c r="B82" s="16" t="s">
        <v>34</v>
      </c>
      <c r="C82" s="17">
        <v>180</v>
      </c>
      <c r="D82" s="16">
        <v>3</v>
      </c>
      <c r="E82" s="16">
        <v>3</v>
      </c>
      <c r="F82" s="16">
        <v>11.4</v>
      </c>
      <c r="G82" s="16">
        <v>84</v>
      </c>
      <c r="H82" s="31">
        <v>35</v>
      </c>
      <c r="I82"/>
    </row>
    <row r="83" spans="1:9" ht="16.5" customHeight="1">
      <c r="A83" s="77"/>
      <c r="B83" s="16" t="s">
        <v>42</v>
      </c>
      <c r="C83" s="17">
        <v>26</v>
      </c>
      <c r="D83" s="16">
        <v>1.6</v>
      </c>
      <c r="E83" s="16">
        <v>4.5</v>
      </c>
      <c r="F83" s="16">
        <v>9.9</v>
      </c>
      <c r="G83" s="16">
        <v>86.7</v>
      </c>
      <c r="H83" s="29" t="s">
        <v>63</v>
      </c>
      <c r="I83"/>
    </row>
    <row r="84" spans="1:9" ht="16.5" customHeight="1">
      <c r="A84" s="74" t="s">
        <v>15</v>
      </c>
      <c r="B84" s="71"/>
      <c r="C84" s="18">
        <f>SUM(C81:C83)</f>
        <v>356</v>
      </c>
      <c r="D84" s="18">
        <f t="shared" ref="D84:G84" si="18">SUM(D81:D83)</f>
        <v>9</v>
      </c>
      <c r="E84" s="18">
        <f t="shared" si="18"/>
        <v>12.7</v>
      </c>
      <c r="F84" s="18">
        <f t="shared" si="18"/>
        <v>42</v>
      </c>
      <c r="G84" s="18">
        <f t="shared" si="18"/>
        <v>317.60000000000002</v>
      </c>
      <c r="H84" s="29"/>
      <c r="I84"/>
    </row>
    <row r="85" spans="1:9">
      <c r="A85" s="16" t="s">
        <v>16</v>
      </c>
      <c r="B85" s="16" t="s">
        <v>44</v>
      </c>
      <c r="C85" s="16">
        <v>136</v>
      </c>
      <c r="D85" s="16">
        <v>0.54</v>
      </c>
      <c r="E85" s="16">
        <v>0.54</v>
      </c>
      <c r="F85" s="16">
        <v>13.33</v>
      </c>
      <c r="G85" s="16">
        <v>63.9</v>
      </c>
      <c r="H85" s="29">
        <v>68</v>
      </c>
      <c r="I85"/>
    </row>
    <row r="86" spans="1:9">
      <c r="A86" s="70" t="s">
        <v>19</v>
      </c>
      <c r="B86" s="71"/>
      <c r="C86" s="18">
        <f>SUM(C85)</f>
        <v>136</v>
      </c>
      <c r="D86" s="18">
        <f t="shared" ref="D86:G86" si="19">SUM(D85)</f>
        <v>0.54</v>
      </c>
      <c r="E86" s="18">
        <f t="shared" si="19"/>
        <v>0.54</v>
      </c>
      <c r="F86" s="18">
        <f t="shared" si="19"/>
        <v>13.33</v>
      </c>
      <c r="G86" s="18">
        <f t="shared" si="19"/>
        <v>63.9</v>
      </c>
      <c r="H86" s="29"/>
      <c r="I86"/>
    </row>
    <row r="87" spans="1:9" ht="16.5" customHeight="1">
      <c r="A87" s="75" t="s">
        <v>20</v>
      </c>
      <c r="B87" s="16" t="s">
        <v>75</v>
      </c>
      <c r="C87" s="17">
        <v>180</v>
      </c>
      <c r="D87" s="16">
        <v>2.21</v>
      </c>
      <c r="E87" s="16">
        <v>1.4</v>
      </c>
      <c r="F87" s="16">
        <v>11.06</v>
      </c>
      <c r="G87" s="16">
        <v>66.31</v>
      </c>
      <c r="H87" s="29">
        <v>28</v>
      </c>
      <c r="I87"/>
    </row>
    <row r="88" spans="1:9" ht="16.5" customHeight="1">
      <c r="A88" s="76"/>
      <c r="B88" s="11" t="s">
        <v>76</v>
      </c>
      <c r="C88" s="26">
        <v>50</v>
      </c>
      <c r="D88" s="16">
        <v>7.48</v>
      </c>
      <c r="E88" s="16">
        <v>8.11</v>
      </c>
      <c r="F88" s="16">
        <v>8.0399999999999991</v>
      </c>
      <c r="G88" s="16">
        <v>114.63</v>
      </c>
      <c r="H88" s="29">
        <v>74</v>
      </c>
      <c r="I88"/>
    </row>
    <row r="89" spans="1:9">
      <c r="A89" s="76"/>
      <c r="B89" s="11" t="s">
        <v>77</v>
      </c>
      <c r="C89" s="17">
        <v>120</v>
      </c>
      <c r="D89" s="16">
        <v>3.1</v>
      </c>
      <c r="E89" s="16">
        <v>3</v>
      </c>
      <c r="F89" s="16">
        <v>19.100000000000001</v>
      </c>
      <c r="G89" s="16">
        <v>115.6</v>
      </c>
      <c r="H89" s="29">
        <v>44</v>
      </c>
      <c r="I89"/>
    </row>
    <row r="90" spans="1:9" ht="16.5" customHeight="1">
      <c r="A90" s="76"/>
      <c r="B90" s="16" t="s">
        <v>50</v>
      </c>
      <c r="C90" s="17">
        <v>150</v>
      </c>
      <c r="D90" s="23">
        <v>0.1</v>
      </c>
      <c r="E90" s="23">
        <v>0.1</v>
      </c>
      <c r="F90" s="23">
        <v>7.8</v>
      </c>
      <c r="G90" s="23">
        <v>32.700000000000003</v>
      </c>
      <c r="H90" s="29">
        <v>37</v>
      </c>
      <c r="I90"/>
    </row>
    <row r="91" spans="1:9">
      <c r="A91" s="77"/>
      <c r="B91" s="13" t="s">
        <v>26</v>
      </c>
      <c r="C91" s="10">
        <v>40</v>
      </c>
      <c r="D91" s="10">
        <v>2.2400000000000002</v>
      </c>
      <c r="E91" s="10">
        <v>0.44</v>
      </c>
      <c r="F91" s="10">
        <v>19.760000000000002</v>
      </c>
      <c r="G91" s="10">
        <v>79.2</v>
      </c>
      <c r="H91" s="29">
        <v>72</v>
      </c>
      <c r="I91"/>
    </row>
    <row r="92" spans="1:9">
      <c r="A92" s="70" t="s">
        <v>27</v>
      </c>
      <c r="B92" s="71"/>
      <c r="C92" s="14">
        <f>SUM(C87:C91)</f>
        <v>540</v>
      </c>
      <c r="D92" s="14">
        <f t="shared" ref="D92:G92" si="20">SUM(D87:D91)</f>
        <v>15.13</v>
      </c>
      <c r="E92" s="14">
        <f t="shared" si="20"/>
        <v>13.049999999999999</v>
      </c>
      <c r="F92" s="14">
        <f t="shared" si="20"/>
        <v>65.760000000000005</v>
      </c>
      <c r="G92" s="14">
        <f t="shared" si="20"/>
        <v>408.43999999999994</v>
      </c>
      <c r="H92" s="29"/>
      <c r="I92"/>
    </row>
    <row r="93" spans="1:9" ht="16.5" customHeight="1">
      <c r="A93" s="75" t="s">
        <v>51</v>
      </c>
      <c r="B93" s="11" t="s">
        <v>52</v>
      </c>
      <c r="C93" s="17">
        <v>30</v>
      </c>
      <c r="D93" s="23">
        <v>0.42</v>
      </c>
      <c r="E93" s="23">
        <v>0.03</v>
      </c>
      <c r="F93" s="23">
        <v>5.21</v>
      </c>
      <c r="G93" s="23">
        <v>23.17</v>
      </c>
      <c r="H93" s="29">
        <v>3</v>
      </c>
      <c r="I93"/>
    </row>
    <row r="94" spans="1:9">
      <c r="A94" s="76"/>
      <c r="B94" s="10" t="s">
        <v>78</v>
      </c>
      <c r="C94" s="23">
        <v>150</v>
      </c>
      <c r="D94" s="23">
        <v>4.5999999999999996</v>
      </c>
      <c r="E94" s="23">
        <v>5.0999999999999996</v>
      </c>
      <c r="F94" s="23">
        <v>6.4</v>
      </c>
      <c r="G94" s="23">
        <v>94.9</v>
      </c>
      <c r="H94" s="29" t="s">
        <v>54</v>
      </c>
      <c r="I94"/>
    </row>
    <row r="95" spans="1:9">
      <c r="A95" s="77"/>
      <c r="B95" s="10" t="s">
        <v>12</v>
      </c>
      <c r="C95" s="16">
        <v>20</v>
      </c>
      <c r="D95" s="16">
        <v>1.1299999999999999</v>
      </c>
      <c r="E95" s="16">
        <v>1.47</v>
      </c>
      <c r="F95" s="16">
        <v>21.2</v>
      </c>
      <c r="G95" s="16">
        <v>62.55</v>
      </c>
      <c r="H95" s="29">
        <v>64</v>
      </c>
      <c r="I95"/>
    </row>
    <row r="96" spans="1:9">
      <c r="A96" s="70" t="s">
        <v>30</v>
      </c>
      <c r="B96" s="71"/>
      <c r="C96" s="18">
        <f>SUM(C93:C95)</f>
        <v>200</v>
      </c>
      <c r="D96" s="18">
        <f t="shared" ref="D96:G96" si="21">SUM(D93:D95)</f>
        <v>6.1499999999999995</v>
      </c>
      <c r="E96" s="18">
        <f t="shared" si="21"/>
        <v>6.6</v>
      </c>
      <c r="F96" s="18">
        <f t="shared" si="21"/>
        <v>32.81</v>
      </c>
      <c r="G96" s="18">
        <f t="shared" si="21"/>
        <v>180.62</v>
      </c>
      <c r="H96" s="29"/>
      <c r="I96"/>
    </row>
    <row r="97" spans="1:9">
      <c r="A97" s="75" t="s">
        <v>31</v>
      </c>
      <c r="B97" s="16" t="s">
        <v>79</v>
      </c>
      <c r="C97" s="17">
        <v>180</v>
      </c>
      <c r="D97" s="16">
        <v>2.44</v>
      </c>
      <c r="E97" s="16">
        <v>5.38</v>
      </c>
      <c r="F97" s="16">
        <v>17.260000000000002</v>
      </c>
      <c r="G97" s="16">
        <v>127.45</v>
      </c>
      <c r="H97" s="29">
        <v>10</v>
      </c>
      <c r="I97"/>
    </row>
    <row r="98" spans="1:9">
      <c r="A98" s="76"/>
      <c r="B98" s="16" t="s">
        <v>80</v>
      </c>
      <c r="C98" s="16">
        <v>50</v>
      </c>
      <c r="D98" s="16">
        <v>6.4</v>
      </c>
      <c r="E98" s="16">
        <v>5.8</v>
      </c>
      <c r="F98" s="34">
        <v>0.4</v>
      </c>
      <c r="G98" s="16">
        <v>78.5</v>
      </c>
      <c r="H98" s="29">
        <v>30</v>
      </c>
      <c r="I98"/>
    </row>
    <row r="99" spans="1:9" ht="16.5" customHeight="1">
      <c r="A99" s="76"/>
      <c r="B99" s="10" t="s">
        <v>58</v>
      </c>
      <c r="C99" s="17">
        <v>180</v>
      </c>
      <c r="D99" s="23">
        <v>0.19</v>
      </c>
      <c r="E99" s="23">
        <v>0.01</v>
      </c>
      <c r="F99" s="23">
        <v>8.3000000000000007</v>
      </c>
      <c r="G99" s="23">
        <v>35.299999999999997</v>
      </c>
      <c r="H99" s="31">
        <v>33</v>
      </c>
      <c r="I99"/>
    </row>
    <row r="100" spans="1:9">
      <c r="A100" s="77"/>
      <c r="B100" s="10" t="s">
        <v>35</v>
      </c>
      <c r="C100" s="16">
        <v>20</v>
      </c>
      <c r="D100" s="16">
        <v>1.52</v>
      </c>
      <c r="E100" s="16">
        <v>0.16</v>
      </c>
      <c r="F100" s="16">
        <v>9.84</v>
      </c>
      <c r="G100" s="16">
        <v>47</v>
      </c>
      <c r="H100" s="29" t="s">
        <v>36</v>
      </c>
      <c r="I100"/>
    </row>
    <row r="101" spans="1:9">
      <c r="A101" s="70" t="s">
        <v>37</v>
      </c>
      <c r="B101" s="71"/>
      <c r="C101" s="19">
        <f>SUM(C97:C100)</f>
        <v>430</v>
      </c>
      <c r="D101" s="19">
        <f t="shared" ref="D101:G101" si="22">SUM(D97:D100)</f>
        <v>10.549999999999999</v>
      </c>
      <c r="E101" s="19">
        <f t="shared" si="22"/>
        <v>11.35</v>
      </c>
      <c r="F101" s="19">
        <f t="shared" si="22"/>
        <v>35.799999999999997</v>
      </c>
      <c r="G101" s="19">
        <f t="shared" si="22"/>
        <v>288.25</v>
      </c>
      <c r="H101" s="29"/>
      <c r="I101"/>
    </row>
    <row r="102" spans="1:9" ht="18.75">
      <c r="A102" s="20" t="s">
        <v>59</v>
      </c>
      <c r="B102" s="20"/>
      <c r="C102" s="20">
        <f>C84+C86+C92+C96+C101</f>
        <v>1662</v>
      </c>
      <c r="D102" s="20">
        <f t="shared" ref="D102:G102" si="23">D84+D86+D92+D96+D101</f>
        <v>41.37</v>
      </c>
      <c r="E102" s="20">
        <f t="shared" si="23"/>
        <v>44.24</v>
      </c>
      <c r="F102" s="20">
        <f t="shared" si="23"/>
        <v>189.7</v>
      </c>
      <c r="G102" s="20">
        <f t="shared" si="23"/>
        <v>1258.81</v>
      </c>
      <c r="H102" s="29"/>
      <c r="I102"/>
    </row>
    <row r="103" spans="1:9" ht="18.75" customHeight="1">
      <c r="A103" s="89" t="s">
        <v>81</v>
      </c>
      <c r="B103" s="89"/>
      <c r="C103" s="89"/>
      <c r="D103" s="89"/>
      <c r="E103" s="89"/>
      <c r="F103" s="89"/>
      <c r="G103" s="89"/>
      <c r="H103" s="89"/>
      <c r="I103" s="89"/>
    </row>
    <row r="104" spans="1:9" ht="15.75" customHeight="1">
      <c r="A104" s="66" t="s">
        <v>1</v>
      </c>
      <c r="B104" s="66" t="s">
        <v>2</v>
      </c>
      <c r="C104" s="66" t="s">
        <v>40</v>
      </c>
      <c r="D104" s="66" t="s">
        <v>4</v>
      </c>
      <c r="E104" s="66"/>
      <c r="F104" s="66"/>
      <c r="G104" s="66" t="s">
        <v>5</v>
      </c>
      <c r="H104" s="85" t="s">
        <v>6</v>
      </c>
      <c r="I104"/>
    </row>
    <row r="105" spans="1:9" ht="45.75" customHeight="1">
      <c r="A105" s="66"/>
      <c r="B105" s="66"/>
      <c r="C105" s="66"/>
      <c r="D105" s="64" t="s">
        <v>7</v>
      </c>
      <c r="E105" s="64" t="s">
        <v>8</v>
      </c>
      <c r="F105" s="64" t="s">
        <v>9</v>
      </c>
      <c r="G105" s="66"/>
      <c r="H105" s="86"/>
      <c r="I105"/>
    </row>
    <row r="106" spans="1:9" ht="16.5" customHeight="1">
      <c r="A106" s="75" t="s">
        <v>10</v>
      </c>
      <c r="B106" s="16" t="s">
        <v>82</v>
      </c>
      <c r="C106" s="17">
        <v>150</v>
      </c>
      <c r="D106" s="16">
        <v>3.78</v>
      </c>
      <c r="E106" s="16">
        <v>6.78</v>
      </c>
      <c r="F106" s="16">
        <v>15.04</v>
      </c>
      <c r="G106" s="16">
        <v>140.34</v>
      </c>
      <c r="H106" s="29">
        <v>19</v>
      </c>
      <c r="I106"/>
    </row>
    <row r="107" spans="1:9" ht="16.5" customHeight="1">
      <c r="A107" s="76"/>
      <c r="B107" s="16" t="s">
        <v>29</v>
      </c>
      <c r="C107" s="17">
        <v>180</v>
      </c>
      <c r="D107" s="16">
        <v>2.9</v>
      </c>
      <c r="E107" s="16">
        <v>3</v>
      </c>
      <c r="F107" s="16">
        <v>11.3</v>
      </c>
      <c r="G107" s="16">
        <v>84.8</v>
      </c>
      <c r="H107" s="29">
        <v>34</v>
      </c>
      <c r="I107"/>
    </row>
    <row r="108" spans="1:9" ht="16.5" customHeight="1">
      <c r="A108" s="77"/>
      <c r="B108" s="10" t="s">
        <v>42</v>
      </c>
      <c r="C108" s="35">
        <v>26</v>
      </c>
      <c r="D108" s="16">
        <v>1.6</v>
      </c>
      <c r="E108" s="16">
        <v>4.5</v>
      </c>
      <c r="F108" s="16">
        <v>9.9</v>
      </c>
      <c r="G108" s="16">
        <v>86.7</v>
      </c>
      <c r="H108" s="29" t="s">
        <v>63</v>
      </c>
      <c r="I108"/>
    </row>
    <row r="109" spans="1:9" ht="16.5" customHeight="1">
      <c r="A109" s="70" t="s">
        <v>15</v>
      </c>
      <c r="B109" s="71"/>
      <c r="C109" s="22">
        <f>SUM(C106:C108)</f>
        <v>356</v>
      </c>
      <c r="D109" s="22">
        <f t="shared" ref="D109:G109" si="24">SUM(D106:D108)</f>
        <v>8.2799999999999994</v>
      </c>
      <c r="E109" s="22">
        <f t="shared" si="24"/>
        <v>14.280000000000001</v>
      </c>
      <c r="F109" s="22">
        <f t="shared" si="24"/>
        <v>36.24</v>
      </c>
      <c r="G109" s="22">
        <f t="shared" si="24"/>
        <v>311.83999999999997</v>
      </c>
      <c r="H109" s="29"/>
      <c r="I109"/>
    </row>
    <row r="110" spans="1:9" ht="33">
      <c r="A110" s="16" t="s">
        <v>16</v>
      </c>
      <c r="B110" s="10" t="s">
        <v>17</v>
      </c>
      <c r="C110" s="16">
        <v>100</v>
      </c>
      <c r="D110" s="16">
        <v>0.5</v>
      </c>
      <c r="E110" s="16">
        <v>0.1</v>
      </c>
      <c r="F110" s="16">
        <v>10.199999999999999</v>
      </c>
      <c r="G110" s="16">
        <v>46</v>
      </c>
      <c r="H110" s="29">
        <v>32</v>
      </c>
      <c r="I110"/>
    </row>
    <row r="111" spans="1:9">
      <c r="A111" s="70" t="s">
        <v>19</v>
      </c>
      <c r="B111" s="71"/>
      <c r="C111" s="18">
        <f>SUM(C110)</f>
        <v>100</v>
      </c>
      <c r="D111" s="18">
        <f t="shared" ref="D111:G111" si="25">SUM(D110)</f>
        <v>0.5</v>
      </c>
      <c r="E111" s="18">
        <f t="shared" si="25"/>
        <v>0.1</v>
      </c>
      <c r="F111" s="18">
        <f t="shared" si="25"/>
        <v>10.199999999999999</v>
      </c>
      <c r="G111" s="18">
        <f t="shared" si="25"/>
        <v>46</v>
      </c>
      <c r="H111" s="31"/>
      <c r="I111"/>
    </row>
    <row r="112" spans="1:9" ht="33.75" customHeight="1">
      <c r="A112" s="75" t="s">
        <v>20</v>
      </c>
      <c r="B112" s="10" t="s">
        <v>83</v>
      </c>
      <c r="C112" s="17">
        <v>40</v>
      </c>
      <c r="D112" s="16">
        <v>0.75</v>
      </c>
      <c r="E112" s="16">
        <v>2.0499999999999998</v>
      </c>
      <c r="F112" s="16">
        <v>2.2999999999999998</v>
      </c>
      <c r="G112" s="16">
        <v>30.86</v>
      </c>
      <c r="H112" s="31">
        <v>4</v>
      </c>
      <c r="I112"/>
    </row>
    <row r="113" spans="1:9">
      <c r="A113" s="76"/>
      <c r="B113" s="16" t="s">
        <v>84</v>
      </c>
      <c r="C113" s="17">
        <v>180</v>
      </c>
      <c r="D113" s="16">
        <v>5.1100000000000003</v>
      </c>
      <c r="E113" s="16">
        <v>1.49</v>
      </c>
      <c r="F113" s="16">
        <v>28.06</v>
      </c>
      <c r="G113" s="16">
        <v>145.91999999999999</v>
      </c>
      <c r="H113" s="27">
        <v>29</v>
      </c>
      <c r="I113"/>
    </row>
    <row r="114" spans="1:9" ht="16.5" customHeight="1">
      <c r="A114" s="76"/>
      <c r="B114" s="16" t="s">
        <v>161</v>
      </c>
      <c r="C114" s="17">
        <v>180</v>
      </c>
      <c r="D114" s="16">
        <v>14.28</v>
      </c>
      <c r="E114" s="16">
        <v>10.46</v>
      </c>
      <c r="F114" s="16">
        <v>23.48</v>
      </c>
      <c r="G114" s="16">
        <v>244.28</v>
      </c>
      <c r="H114" s="29">
        <v>52</v>
      </c>
      <c r="I114"/>
    </row>
    <row r="115" spans="1:9" ht="16.5" customHeight="1">
      <c r="A115" s="76"/>
      <c r="B115" s="10"/>
      <c r="C115" s="17"/>
      <c r="D115" s="23"/>
      <c r="E115" s="23"/>
      <c r="F115" s="23"/>
      <c r="G115" s="23"/>
      <c r="H115" s="29"/>
      <c r="I115"/>
    </row>
    <row r="116" spans="1:9" ht="16.5" customHeight="1">
      <c r="A116" s="76"/>
      <c r="B116" s="16" t="s">
        <v>25</v>
      </c>
      <c r="C116" s="17">
        <v>150</v>
      </c>
      <c r="D116" s="10">
        <v>0.2</v>
      </c>
      <c r="E116" s="10">
        <v>0</v>
      </c>
      <c r="F116" s="10">
        <v>10.9</v>
      </c>
      <c r="G116" s="10">
        <v>45.3</v>
      </c>
      <c r="H116" s="29">
        <v>39</v>
      </c>
      <c r="I116"/>
    </row>
    <row r="117" spans="1:9">
      <c r="A117" s="77"/>
      <c r="B117" s="10" t="s">
        <v>26</v>
      </c>
      <c r="C117" s="10">
        <v>40</v>
      </c>
      <c r="D117" s="10">
        <v>2.2400000000000002</v>
      </c>
      <c r="E117" s="10">
        <v>0.44</v>
      </c>
      <c r="F117" s="10">
        <v>19.760000000000002</v>
      </c>
      <c r="G117" s="10">
        <v>79.2</v>
      </c>
      <c r="H117" s="29">
        <v>72</v>
      </c>
      <c r="I117"/>
    </row>
    <row r="118" spans="1:9">
      <c r="A118" s="70" t="s">
        <v>27</v>
      </c>
      <c r="B118" s="71"/>
      <c r="C118" s="14">
        <f>SUM(C112:C117)</f>
        <v>590</v>
      </c>
      <c r="D118" s="14">
        <f t="shared" ref="D118:G118" si="26">SUM(D112:D117)</f>
        <v>22.58</v>
      </c>
      <c r="E118" s="14">
        <f t="shared" si="26"/>
        <v>14.44</v>
      </c>
      <c r="F118" s="14">
        <f t="shared" si="26"/>
        <v>84.500000000000014</v>
      </c>
      <c r="G118" s="14">
        <f t="shared" si="26"/>
        <v>545.55999999999995</v>
      </c>
      <c r="H118" s="29"/>
      <c r="I118"/>
    </row>
    <row r="119" spans="1:9">
      <c r="A119" s="75" t="s">
        <v>51</v>
      </c>
      <c r="B119" s="36" t="s">
        <v>162</v>
      </c>
      <c r="C119" s="11">
        <v>30</v>
      </c>
      <c r="D119" s="11">
        <v>0.42</v>
      </c>
      <c r="E119" s="11">
        <v>0.03</v>
      </c>
      <c r="F119" s="11">
        <v>5.21</v>
      </c>
      <c r="G119" s="11">
        <v>23.17</v>
      </c>
      <c r="H119" s="62" t="s">
        <v>171</v>
      </c>
      <c r="I119"/>
    </row>
    <row r="120" spans="1:9" ht="15.75" customHeight="1">
      <c r="A120" s="76"/>
      <c r="B120" s="15" t="s">
        <v>53</v>
      </c>
      <c r="C120" s="17">
        <v>180</v>
      </c>
      <c r="D120" s="23">
        <v>4.9000000000000004</v>
      </c>
      <c r="E120" s="23">
        <v>5.4</v>
      </c>
      <c r="F120" s="23">
        <v>6.8</v>
      </c>
      <c r="G120" s="23">
        <v>100.3</v>
      </c>
      <c r="H120" s="29">
        <v>38</v>
      </c>
      <c r="I120"/>
    </row>
    <row r="121" spans="1:9" ht="16.5" customHeight="1">
      <c r="A121" s="77"/>
      <c r="B121" s="37" t="s">
        <v>35</v>
      </c>
      <c r="C121" s="17">
        <v>20</v>
      </c>
      <c r="D121" s="16">
        <v>1.52</v>
      </c>
      <c r="E121" s="16">
        <v>0.16</v>
      </c>
      <c r="F121" s="16">
        <v>9.84</v>
      </c>
      <c r="G121" s="16">
        <v>47</v>
      </c>
      <c r="H121" s="30" t="s">
        <v>36</v>
      </c>
      <c r="I121"/>
    </row>
    <row r="122" spans="1:9" ht="16.5" customHeight="1">
      <c r="A122" s="70" t="s">
        <v>30</v>
      </c>
      <c r="B122" s="71"/>
      <c r="C122" s="22">
        <f t="shared" ref="C122:G122" si="27">SUM(C119:C121)</f>
        <v>230</v>
      </c>
      <c r="D122" s="22">
        <f t="shared" si="27"/>
        <v>6.84</v>
      </c>
      <c r="E122" s="22">
        <f t="shared" si="27"/>
        <v>5.5900000000000007</v>
      </c>
      <c r="F122" s="22">
        <f t="shared" si="27"/>
        <v>21.85</v>
      </c>
      <c r="G122" s="22">
        <f t="shared" si="27"/>
        <v>170.47</v>
      </c>
      <c r="H122" s="30"/>
      <c r="I122"/>
    </row>
    <row r="123" spans="1:9" ht="30" customHeight="1">
      <c r="A123" s="75" t="s">
        <v>31</v>
      </c>
      <c r="B123" s="10" t="s">
        <v>160</v>
      </c>
      <c r="C123" s="17">
        <v>50</v>
      </c>
      <c r="D123" s="16">
        <v>6.4</v>
      </c>
      <c r="E123" s="16">
        <v>5.8</v>
      </c>
      <c r="F123" s="16">
        <v>0.4</v>
      </c>
      <c r="G123" s="16">
        <v>78.5</v>
      </c>
      <c r="H123" s="29">
        <v>30</v>
      </c>
      <c r="I123"/>
    </row>
    <row r="124" spans="1:9" ht="18" customHeight="1">
      <c r="A124" s="76"/>
      <c r="B124" s="37" t="s">
        <v>35</v>
      </c>
      <c r="C124" s="17" t="s">
        <v>175</v>
      </c>
      <c r="D124" s="16">
        <v>1.52</v>
      </c>
      <c r="E124" s="16">
        <v>0.16</v>
      </c>
      <c r="F124" s="16">
        <v>9.84</v>
      </c>
      <c r="G124" s="16">
        <v>47</v>
      </c>
      <c r="H124" s="28">
        <v>73</v>
      </c>
      <c r="I124"/>
    </row>
    <row r="125" spans="1:9" ht="33.75" customHeight="1">
      <c r="A125" s="76"/>
      <c r="B125" s="53" t="s">
        <v>164</v>
      </c>
      <c r="C125" s="11">
        <v>150</v>
      </c>
      <c r="D125" s="10">
        <v>5.01</v>
      </c>
      <c r="E125" s="10">
        <v>6.17</v>
      </c>
      <c r="F125" s="10">
        <v>18.52</v>
      </c>
      <c r="G125" s="10">
        <v>165.58</v>
      </c>
      <c r="H125" s="30">
        <v>11</v>
      </c>
      <c r="I125"/>
    </row>
    <row r="126" spans="1:9">
      <c r="A126" s="77"/>
      <c r="B126" s="16" t="s">
        <v>70</v>
      </c>
      <c r="C126" s="11">
        <v>180</v>
      </c>
      <c r="D126" s="10">
        <v>0.6</v>
      </c>
      <c r="E126" s="10">
        <v>0.1</v>
      </c>
      <c r="F126" s="10">
        <v>19</v>
      </c>
      <c r="G126" s="10">
        <v>81.599999999999994</v>
      </c>
      <c r="H126" s="31">
        <v>40</v>
      </c>
      <c r="I126"/>
    </row>
    <row r="127" spans="1:9">
      <c r="A127" s="70" t="s">
        <v>37</v>
      </c>
      <c r="B127" s="71"/>
      <c r="C127" s="14">
        <f t="shared" ref="C127:G127" si="28">SUM(C123:C126)</f>
        <v>380</v>
      </c>
      <c r="D127" s="14">
        <f t="shared" si="28"/>
        <v>13.53</v>
      </c>
      <c r="E127" s="14">
        <f t="shared" si="28"/>
        <v>12.229999999999999</v>
      </c>
      <c r="F127" s="14">
        <f t="shared" si="28"/>
        <v>47.76</v>
      </c>
      <c r="G127" s="14">
        <f t="shared" si="28"/>
        <v>372.68000000000006</v>
      </c>
      <c r="H127" s="31"/>
      <c r="I127"/>
    </row>
    <row r="128" spans="1:9" ht="18.75">
      <c r="A128" s="20" t="s">
        <v>38</v>
      </c>
      <c r="B128" s="20"/>
      <c r="C128" s="20">
        <f>C109+C111+C118+C122+C127</f>
        <v>1656</v>
      </c>
      <c r="D128" s="20">
        <f t="shared" ref="D128:G128" si="29">D109+D111+D118+D122+D127</f>
        <v>51.730000000000004</v>
      </c>
      <c r="E128" s="20">
        <f t="shared" si="29"/>
        <v>46.64</v>
      </c>
      <c r="F128" s="20">
        <f t="shared" si="29"/>
        <v>200.54999999999998</v>
      </c>
      <c r="G128" s="20">
        <f t="shared" si="29"/>
        <v>1446.55</v>
      </c>
      <c r="H128" s="29"/>
      <c r="I128"/>
    </row>
    <row r="129" spans="1:9" ht="18.75" customHeight="1">
      <c r="A129" s="89" t="s">
        <v>85</v>
      </c>
      <c r="B129" s="89"/>
      <c r="C129" s="89"/>
      <c r="D129" s="89"/>
      <c r="E129" s="89"/>
      <c r="F129" s="89"/>
      <c r="G129" s="89"/>
      <c r="H129" s="89"/>
      <c r="I129" s="89"/>
    </row>
    <row r="130" spans="1:9" ht="15.75" customHeight="1">
      <c r="A130" s="66" t="s">
        <v>1</v>
      </c>
      <c r="B130" s="66" t="s">
        <v>2</v>
      </c>
      <c r="C130" s="66" t="s">
        <v>40</v>
      </c>
      <c r="D130" s="66" t="s">
        <v>4</v>
      </c>
      <c r="E130" s="66"/>
      <c r="F130" s="66"/>
      <c r="G130" s="66" t="s">
        <v>5</v>
      </c>
      <c r="H130" s="85" t="s">
        <v>6</v>
      </c>
      <c r="I130"/>
    </row>
    <row r="131" spans="1:9" ht="46.5" customHeight="1">
      <c r="A131" s="66"/>
      <c r="B131" s="66"/>
      <c r="C131" s="66"/>
      <c r="D131" s="64" t="s">
        <v>7</v>
      </c>
      <c r="E131" s="64" t="s">
        <v>8</v>
      </c>
      <c r="F131" s="64" t="s">
        <v>9</v>
      </c>
      <c r="G131" s="66"/>
      <c r="H131" s="86"/>
      <c r="I131"/>
    </row>
    <row r="132" spans="1:9" ht="30.75" customHeight="1">
      <c r="A132" s="75" t="s">
        <v>10</v>
      </c>
      <c r="B132" s="25" t="s">
        <v>86</v>
      </c>
      <c r="C132" s="38">
        <v>150</v>
      </c>
      <c r="D132" s="16">
        <v>3.82</v>
      </c>
      <c r="E132" s="16">
        <v>5.79</v>
      </c>
      <c r="F132" s="16">
        <v>9.11</v>
      </c>
      <c r="G132" s="16">
        <v>138.85</v>
      </c>
      <c r="H132" s="31">
        <v>18</v>
      </c>
      <c r="I132"/>
    </row>
    <row r="133" spans="1:9">
      <c r="A133" s="76"/>
      <c r="B133" s="23" t="s">
        <v>14</v>
      </c>
      <c r="C133" s="11">
        <v>180</v>
      </c>
      <c r="D133" s="10">
        <v>0.1</v>
      </c>
      <c r="E133" s="10">
        <v>0</v>
      </c>
      <c r="F133" s="10">
        <v>8</v>
      </c>
      <c r="G133" s="10">
        <v>31.9</v>
      </c>
      <c r="H133" s="31">
        <v>31</v>
      </c>
      <c r="I133"/>
    </row>
    <row r="134" spans="1:9">
      <c r="A134" s="77"/>
      <c r="B134" s="23" t="s">
        <v>12</v>
      </c>
      <c r="C134" s="23">
        <v>20</v>
      </c>
      <c r="D134" s="23">
        <v>1.1299999999999999</v>
      </c>
      <c r="E134" s="23">
        <v>1.47</v>
      </c>
      <c r="F134" s="23">
        <v>21.2</v>
      </c>
      <c r="G134" s="23">
        <v>62.55</v>
      </c>
      <c r="H134" s="29">
        <v>64</v>
      </c>
      <c r="I134"/>
    </row>
    <row r="135" spans="1:9">
      <c r="A135" s="74" t="s">
        <v>15</v>
      </c>
      <c r="B135" s="73"/>
      <c r="C135" s="39">
        <f>SUM(C132:C134)</f>
        <v>350</v>
      </c>
      <c r="D135" s="39">
        <f t="shared" ref="D135:G135" si="30">SUM(D132:D134)</f>
        <v>5.05</v>
      </c>
      <c r="E135" s="39">
        <f t="shared" si="30"/>
        <v>7.26</v>
      </c>
      <c r="F135" s="39">
        <f t="shared" si="30"/>
        <v>38.31</v>
      </c>
      <c r="G135" s="39">
        <f t="shared" si="30"/>
        <v>233.3</v>
      </c>
      <c r="H135" s="29"/>
      <c r="I135"/>
    </row>
    <row r="136" spans="1:9" ht="33">
      <c r="A136" s="23" t="s">
        <v>16</v>
      </c>
      <c r="B136" s="10" t="s">
        <v>17</v>
      </c>
      <c r="C136" s="16">
        <v>100</v>
      </c>
      <c r="D136" s="16">
        <v>0.5</v>
      </c>
      <c r="E136" s="16">
        <v>0.1</v>
      </c>
      <c r="F136" s="16">
        <v>10.199999999999999</v>
      </c>
      <c r="G136" s="16">
        <v>46</v>
      </c>
      <c r="H136" s="29">
        <v>32</v>
      </c>
      <c r="I136"/>
    </row>
    <row r="137" spans="1:9">
      <c r="A137" s="72" t="s">
        <v>19</v>
      </c>
      <c r="B137" s="73"/>
      <c r="C137" s="18">
        <f>SUM(C136)</f>
        <v>100</v>
      </c>
      <c r="D137" s="18">
        <f t="shared" ref="D137:G137" si="31">SUM(D136)</f>
        <v>0.5</v>
      </c>
      <c r="E137" s="18">
        <f t="shared" si="31"/>
        <v>0.1</v>
      </c>
      <c r="F137" s="18">
        <f t="shared" si="31"/>
        <v>10.199999999999999</v>
      </c>
      <c r="G137" s="18">
        <f t="shared" si="31"/>
        <v>46</v>
      </c>
      <c r="H137" s="29"/>
      <c r="I137"/>
    </row>
    <row r="138" spans="1:9" ht="16.5" customHeight="1">
      <c r="A138" s="75" t="s">
        <v>20</v>
      </c>
      <c r="B138" s="11" t="s">
        <v>87</v>
      </c>
      <c r="C138" s="17">
        <v>35</v>
      </c>
      <c r="D138" s="63">
        <v>0.37</v>
      </c>
      <c r="E138" s="63">
        <v>2.7</v>
      </c>
      <c r="F138" s="63">
        <v>4.22</v>
      </c>
      <c r="G138" s="63">
        <v>43.14</v>
      </c>
      <c r="H138" s="57" t="s">
        <v>166</v>
      </c>
      <c r="I138"/>
    </row>
    <row r="139" spans="1:9" ht="16.5" customHeight="1">
      <c r="A139" s="76"/>
      <c r="B139" s="11" t="s">
        <v>88</v>
      </c>
      <c r="C139" s="17">
        <v>180</v>
      </c>
      <c r="D139" s="23">
        <v>2.68</v>
      </c>
      <c r="E139" s="23">
        <v>3.69</v>
      </c>
      <c r="F139" s="23">
        <v>16.809999999999999</v>
      </c>
      <c r="G139" s="23">
        <v>107.1</v>
      </c>
      <c r="H139" s="29">
        <v>25</v>
      </c>
      <c r="I139"/>
    </row>
    <row r="140" spans="1:9" ht="16.5" customHeight="1">
      <c r="A140" s="76"/>
      <c r="B140" s="10" t="s">
        <v>48</v>
      </c>
      <c r="C140" s="17">
        <v>50</v>
      </c>
      <c r="D140" s="23">
        <v>13.36</v>
      </c>
      <c r="E140" s="23">
        <v>12.96</v>
      </c>
      <c r="F140" s="23">
        <v>4.96</v>
      </c>
      <c r="G140" s="23">
        <v>189.78</v>
      </c>
      <c r="H140" s="29">
        <v>45</v>
      </c>
      <c r="I140"/>
    </row>
    <row r="141" spans="1:9">
      <c r="A141" s="76"/>
      <c r="B141" s="23" t="s">
        <v>89</v>
      </c>
      <c r="C141" s="17">
        <v>120</v>
      </c>
      <c r="D141" s="23">
        <v>3.02</v>
      </c>
      <c r="E141" s="23">
        <v>2.2200000000000002</v>
      </c>
      <c r="F141" s="23">
        <v>11.19</v>
      </c>
      <c r="G141" s="23">
        <v>78.099999999999994</v>
      </c>
      <c r="H141" s="29">
        <v>53</v>
      </c>
      <c r="I141"/>
    </row>
    <row r="142" spans="1:9" ht="16.5" customHeight="1">
      <c r="A142" s="76"/>
      <c r="B142" s="23" t="s">
        <v>90</v>
      </c>
      <c r="C142" s="17">
        <v>150</v>
      </c>
      <c r="D142" s="10">
        <v>0.2</v>
      </c>
      <c r="E142" s="10">
        <v>0</v>
      </c>
      <c r="F142" s="10">
        <v>10.9</v>
      </c>
      <c r="G142" s="10">
        <v>45.3</v>
      </c>
      <c r="H142" s="29">
        <v>39</v>
      </c>
      <c r="I142"/>
    </row>
    <row r="143" spans="1:9">
      <c r="A143" s="77"/>
      <c r="B143" s="23" t="s">
        <v>26</v>
      </c>
      <c r="C143" s="10">
        <v>40</v>
      </c>
      <c r="D143" s="10">
        <v>2.2400000000000002</v>
      </c>
      <c r="E143" s="10">
        <v>0.44</v>
      </c>
      <c r="F143" s="10">
        <v>19.760000000000002</v>
      </c>
      <c r="G143" s="10">
        <v>79.2</v>
      </c>
      <c r="H143" s="29">
        <v>72</v>
      </c>
      <c r="I143"/>
    </row>
    <row r="144" spans="1:9">
      <c r="A144" s="70" t="s">
        <v>27</v>
      </c>
      <c r="B144" s="73"/>
      <c r="C144" s="14">
        <f>SUM(C138:C143)</f>
        <v>575</v>
      </c>
      <c r="D144" s="14">
        <f t="shared" ref="D144:G144" si="32">SUM(D138:D143)</f>
        <v>21.869999999999997</v>
      </c>
      <c r="E144" s="14">
        <f t="shared" si="32"/>
        <v>22.01</v>
      </c>
      <c r="F144" s="14">
        <f t="shared" si="32"/>
        <v>67.84</v>
      </c>
      <c r="G144" s="14">
        <f t="shared" si="32"/>
        <v>542.62</v>
      </c>
      <c r="H144" s="31"/>
      <c r="I144"/>
    </row>
    <row r="145" spans="1:9" ht="16.5" customHeight="1">
      <c r="A145" s="75" t="s">
        <v>51</v>
      </c>
      <c r="B145" s="11" t="s">
        <v>34</v>
      </c>
      <c r="C145" s="17">
        <v>180</v>
      </c>
      <c r="D145" s="16">
        <v>3</v>
      </c>
      <c r="E145" s="16">
        <v>3</v>
      </c>
      <c r="F145" s="16">
        <v>11.4</v>
      </c>
      <c r="G145" s="16">
        <v>84</v>
      </c>
      <c r="H145" s="31">
        <v>35</v>
      </c>
      <c r="I145"/>
    </row>
    <row r="146" spans="1:9" ht="16.5" customHeight="1">
      <c r="A146" s="76"/>
      <c r="B146" s="11" t="s">
        <v>42</v>
      </c>
      <c r="C146" s="17">
        <v>35</v>
      </c>
      <c r="D146" s="16">
        <v>2.31</v>
      </c>
      <c r="E146" s="16">
        <v>4.37</v>
      </c>
      <c r="F146" s="16">
        <v>14.84</v>
      </c>
      <c r="G146" s="16">
        <v>107.9</v>
      </c>
      <c r="H146" s="31">
        <v>65</v>
      </c>
      <c r="I146"/>
    </row>
    <row r="147" spans="1:9" ht="30.95" customHeight="1">
      <c r="A147" s="77"/>
      <c r="B147" s="10" t="s">
        <v>91</v>
      </c>
      <c r="C147" s="38">
        <v>119</v>
      </c>
      <c r="D147" s="40">
        <v>0.5</v>
      </c>
      <c r="E147" s="40">
        <v>0.5</v>
      </c>
      <c r="F147" s="40">
        <v>11.7</v>
      </c>
      <c r="G147" s="40">
        <v>55.9</v>
      </c>
      <c r="H147" s="32">
        <v>67</v>
      </c>
      <c r="I147"/>
    </row>
    <row r="148" spans="1:9" ht="16.5" customHeight="1">
      <c r="A148" s="70" t="s">
        <v>30</v>
      </c>
      <c r="B148" s="71"/>
      <c r="C148" s="24">
        <f t="shared" ref="C148:G148" si="33">SUM(C145:C147)</f>
        <v>334</v>
      </c>
      <c r="D148" s="24">
        <f t="shared" si="33"/>
        <v>5.8100000000000005</v>
      </c>
      <c r="E148" s="24">
        <f t="shared" si="33"/>
        <v>7.87</v>
      </c>
      <c r="F148" s="24">
        <f t="shared" si="33"/>
        <v>37.94</v>
      </c>
      <c r="G148" s="24">
        <f t="shared" si="33"/>
        <v>247.8</v>
      </c>
      <c r="H148" s="32"/>
      <c r="I148"/>
    </row>
    <row r="149" spans="1:9" ht="30.75" customHeight="1">
      <c r="A149" s="75" t="s">
        <v>31</v>
      </c>
      <c r="B149" s="16" t="s">
        <v>162</v>
      </c>
      <c r="C149" s="55">
        <v>40</v>
      </c>
      <c r="D149" s="16">
        <v>0.52</v>
      </c>
      <c r="E149" s="16">
        <v>0.04</v>
      </c>
      <c r="F149" s="16">
        <v>6.75</v>
      </c>
      <c r="G149" s="16">
        <v>29.96</v>
      </c>
      <c r="H149" s="58" t="s">
        <v>168</v>
      </c>
      <c r="I149"/>
    </row>
    <row r="150" spans="1:9">
      <c r="A150" s="76"/>
      <c r="B150" s="54" t="s">
        <v>165</v>
      </c>
      <c r="C150" s="55">
        <v>120</v>
      </c>
      <c r="D150" s="23">
        <v>14.77</v>
      </c>
      <c r="E150" s="23">
        <v>6.71</v>
      </c>
      <c r="F150" s="23">
        <v>22.75</v>
      </c>
      <c r="G150" s="23">
        <v>223.76</v>
      </c>
      <c r="H150" s="32">
        <v>79</v>
      </c>
      <c r="I150"/>
    </row>
    <row r="151" spans="1:9" ht="15.75" customHeight="1">
      <c r="A151" s="76"/>
      <c r="B151" s="54" t="s">
        <v>33</v>
      </c>
      <c r="C151" s="55">
        <v>40</v>
      </c>
      <c r="D151" s="23">
        <v>1.24</v>
      </c>
      <c r="E151" s="23">
        <v>1.31</v>
      </c>
      <c r="F151" s="23">
        <v>8.4</v>
      </c>
      <c r="G151" s="23">
        <v>50.35</v>
      </c>
      <c r="H151" s="45">
        <v>55</v>
      </c>
      <c r="I151"/>
    </row>
    <row r="152" spans="1:9" ht="15.75" customHeight="1">
      <c r="A152" s="76"/>
      <c r="B152" s="16" t="s">
        <v>92</v>
      </c>
      <c r="C152" s="56">
        <v>180</v>
      </c>
      <c r="D152" s="16">
        <v>5.4</v>
      </c>
      <c r="E152" s="16">
        <v>5.4</v>
      </c>
      <c r="F152" s="16">
        <v>7.9</v>
      </c>
      <c r="G152" s="52" t="s">
        <v>167</v>
      </c>
      <c r="H152" s="29" t="s">
        <v>159</v>
      </c>
      <c r="I152"/>
    </row>
    <row r="153" spans="1:9">
      <c r="A153" s="77"/>
      <c r="B153" s="54" t="s">
        <v>35</v>
      </c>
      <c r="C153" s="16">
        <v>20</v>
      </c>
      <c r="D153" s="16">
        <v>1.52</v>
      </c>
      <c r="E153" s="16">
        <v>9.16</v>
      </c>
      <c r="F153" s="16">
        <v>9.84</v>
      </c>
      <c r="G153" s="16">
        <v>47</v>
      </c>
      <c r="H153" s="29" t="s">
        <v>36</v>
      </c>
      <c r="I153"/>
    </row>
    <row r="154" spans="1:9">
      <c r="A154" s="74" t="s">
        <v>37</v>
      </c>
      <c r="B154" s="71"/>
      <c r="C154" s="19">
        <f>SUM(C149:C153)</f>
        <v>400</v>
      </c>
      <c r="D154" s="19">
        <f t="shared" ref="D154:G154" si="34">SUM(D149:D153)</f>
        <v>23.45</v>
      </c>
      <c r="E154" s="19">
        <f t="shared" si="34"/>
        <v>22.62</v>
      </c>
      <c r="F154" s="19">
        <f t="shared" si="34"/>
        <v>55.64</v>
      </c>
      <c r="G154" s="19">
        <f t="shared" si="34"/>
        <v>351.07</v>
      </c>
      <c r="H154" s="29"/>
      <c r="I154"/>
    </row>
    <row r="155" spans="1:9" ht="18.75">
      <c r="A155" s="65" t="s">
        <v>59</v>
      </c>
      <c r="B155" s="41"/>
      <c r="C155" s="41">
        <f>C135+C137+C144+C148+C154</f>
        <v>1759</v>
      </c>
      <c r="D155" s="41">
        <f t="shared" ref="D155:G155" si="35">D135+D137+D144+D148+D154</f>
        <v>56.679999999999993</v>
      </c>
      <c r="E155" s="41">
        <f t="shared" si="35"/>
        <v>59.86</v>
      </c>
      <c r="F155" s="41">
        <f t="shared" si="35"/>
        <v>209.93</v>
      </c>
      <c r="G155" s="41">
        <f t="shared" si="35"/>
        <v>1420.79</v>
      </c>
      <c r="H155" s="29"/>
      <c r="I155"/>
    </row>
    <row r="156" spans="1:9" ht="18.75" customHeight="1">
      <c r="A156" s="89" t="s">
        <v>93</v>
      </c>
      <c r="B156" s="89"/>
      <c r="C156" s="89"/>
      <c r="D156" s="89"/>
      <c r="E156" s="89"/>
      <c r="F156" s="89"/>
      <c r="G156" s="89"/>
      <c r="H156" s="89"/>
      <c r="I156" s="89"/>
    </row>
    <row r="157" spans="1:9" ht="15.75" customHeight="1">
      <c r="A157" s="66" t="s">
        <v>1</v>
      </c>
      <c r="B157" s="66" t="s">
        <v>2</v>
      </c>
      <c r="C157" s="66" t="s">
        <v>40</v>
      </c>
      <c r="D157" s="66" t="s">
        <v>4</v>
      </c>
      <c r="E157" s="66"/>
      <c r="F157" s="66"/>
      <c r="G157" s="66" t="s">
        <v>5</v>
      </c>
      <c r="H157" s="85" t="s">
        <v>6</v>
      </c>
      <c r="I157"/>
    </row>
    <row r="158" spans="1:9" ht="48.75" customHeight="1">
      <c r="A158" s="66"/>
      <c r="B158" s="66"/>
      <c r="C158" s="66"/>
      <c r="D158" s="64" t="s">
        <v>7</v>
      </c>
      <c r="E158" s="64" t="s">
        <v>8</v>
      </c>
      <c r="F158" s="64" t="s">
        <v>9</v>
      </c>
      <c r="G158" s="66"/>
      <c r="H158" s="86"/>
      <c r="I158"/>
    </row>
    <row r="159" spans="1:9" ht="18.75" customHeight="1">
      <c r="A159" s="75" t="s">
        <v>10</v>
      </c>
      <c r="B159" s="10" t="s">
        <v>94</v>
      </c>
      <c r="C159" s="17">
        <v>150</v>
      </c>
      <c r="D159" s="42">
        <v>4.4000000000000004</v>
      </c>
      <c r="E159" s="42">
        <v>5.2</v>
      </c>
      <c r="F159" s="42">
        <v>20.7</v>
      </c>
      <c r="G159" s="42">
        <v>146.9</v>
      </c>
      <c r="H159" s="28">
        <v>13</v>
      </c>
      <c r="I159"/>
    </row>
    <row r="160" spans="1:9" ht="16.5" customHeight="1">
      <c r="A160" s="76"/>
      <c r="B160" s="11" t="s">
        <v>29</v>
      </c>
      <c r="C160" s="17">
        <v>180</v>
      </c>
      <c r="D160" s="16">
        <v>2.9</v>
      </c>
      <c r="E160" s="16">
        <v>3</v>
      </c>
      <c r="F160" s="16">
        <v>11.3</v>
      </c>
      <c r="G160" s="16">
        <v>84.8</v>
      </c>
      <c r="H160" s="29">
        <v>34</v>
      </c>
      <c r="I160"/>
    </row>
    <row r="161" spans="1:9" ht="16.5" customHeight="1">
      <c r="A161" s="77"/>
      <c r="B161" s="10" t="s">
        <v>42</v>
      </c>
      <c r="C161" s="38">
        <v>25</v>
      </c>
      <c r="D161" s="23">
        <v>1.6</v>
      </c>
      <c r="E161" s="23">
        <v>3.8</v>
      </c>
      <c r="F161" s="23">
        <v>9.9</v>
      </c>
      <c r="G161" s="23">
        <v>80.099999999999994</v>
      </c>
      <c r="H161" s="48" t="s">
        <v>43</v>
      </c>
      <c r="I161"/>
    </row>
    <row r="162" spans="1:9" ht="16.5" customHeight="1">
      <c r="A162" s="70" t="s">
        <v>15</v>
      </c>
      <c r="B162" s="71"/>
      <c r="C162" s="24">
        <f>SUM(C159:C161)</f>
        <v>355</v>
      </c>
      <c r="D162" s="24">
        <f t="shared" ref="D162:G162" si="36">SUM(D159:D161)</f>
        <v>8.9</v>
      </c>
      <c r="E162" s="24">
        <f t="shared" si="36"/>
        <v>12</v>
      </c>
      <c r="F162" s="24">
        <f t="shared" si="36"/>
        <v>41.9</v>
      </c>
      <c r="G162" s="24">
        <f t="shared" si="36"/>
        <v>311.79999999999995</v>
      </c>
      <c r="H162" s="29"/>
      <c r="I162"/>
    </row>
    <row r="163" spans="1:9">
      <c r="A163" s="16" t="s">
        <v>16</v>
      </c>
      <c r="B163" s="29" t="s">
        <v>44</v>
      </c>
      <c r="C163" s="29">
        <v>128</v>
      </c>
      <c r="D163" s="29">
        <v>0.51</v>
      </c>
      <c r="E163" s="29">
        <v>0.51</v>
      </c>
      <c r="F163" s="29">
        <v>12.54</v>
      </c>
      <c r="G163" s="29">
        <v>60.16</v>
      </c>
      <c r="H163" s="29" t="s">
        <v>95</v>
      </c>
      <c r="I163"/>
    </row>
    <row r="164" spans="1:9">
      <c r="A164" s="70" t="s">
        <v>19</v>
      </c>
      <c r="B164" s="71"/>
      <c r="C164" s="43">
        <f>SUM(C163)</f>
        <v>128</v>
      </c>
      <c r="D164" s="43">
        <f t="shared" ref="D164:G164" si="37">SUM(D163)</f>
        <v>0.51</v>
      </c>
      <c r="E164" s="43">
        <f t="shared" si="37"/>
        <v>0.51</v>
      </c>
      <c r="F164" s="43">
        <f t="shared" si="37"/>
        <v>12.54</v>
      </c>
      <c r="G164" s="43">
        <f t="shared" si="37"/>
        <v>60.16</v>
      </c>
      <c r="H164" s="31"/>
      <c r="I164"/>
    </row>
    <row r="165" spans="1:9" ht="16.5" customHeight="1">
      <c r="A165" s="75" t="s">
        <v>20</v>
      </c>
      <c r="B165" s="16" t="s">
        <v>96</v>
      </c>
      <c r="C165" s="17">
        <v>40</v>
      </c>
      <c r="D165" s="16">
        <v>0.74</v>
      </c>
      <c r="E165" s="16">
        <v>2.09</v>
      </c>
      <c r="F165" s="16">
        <v>3.9</v>
      </c>
      <c r="G165" s="16">
        <v>37.549999999999997</v>
      </c>
      <c r="H165" s="31">
        <v>2</v>
      </c>
      <c r="I165"/>
    </row>
    <row r="166" spans="1:9" ht="35.25" customHeight="1">
      <c r="A166" s="76"/>
      <c r="B166" s="10" t="s">
        <v>97</v>
      </c>
      <c r="C166" s="17">
        <v>180</v>
      </c>
      <c r="D166" s="16">
        <v>2.83</v>
      </c>
      <c r="E166" s="16">
        <v>3.73</v>
      </c>
      <c r="F166" s="16">
        <v>18.38</v>
      </c>
      <c r="G166" s="16">
        <v>119.35</v>
      </c>
      <c r="H166" s="29">
        <v>27</v>
      </c>
      <c r="I166"/>
    </row>
    <row r="167" spans="1:9" ht="16.5" customHeight="1">
      <c r="A167" s="76"/>
      <c r="B167" s="16" t="s">
        <v>98</v>
      </c>
      <c r="C167" s="17">
        <v>60</v>
      </c>
      <c r="D167" s="16">
        <v>13.65</v>
      </c>
      <c r="E167" s="16">
        <v>13.01</v>
      </c>
      <c r="F167" s="16">
        <v>6.68</v>
      </c>
      <c r="G167" s="16">
        <v>198.38</v>
      </c>
      <c r="H167" s="29">
        <v>56</v>
      </c>
      <c r="I167"/>
    </row>
    <row r="168" spans="1:9" ht="16.5" customHeight="1">
      <c r="A168" s="76"/>
      <c r="B168" s="10" t="s">
        <v>49</v>
      </c>
      <c r="C168" s="17">
        <v>120</v>
      </c>
      <c r="D168" s="23">
        <v>3.1</v>
      </c>
      <c r="E168" s="23">
        <v>3</v>
      </c>
      <c r="F168" s="23">
        <v>19.100000000000001</v>
      </c>
      <c r="G168" s="23">
        <v>115.6</v>
      </c>
      <c r="H168" s="29">
        <v>44</v>
      </c>
      <c r="I168"/>
    </row>
    <row r="169" spans="1:9" ht="16.5" customHeight="1">
      <c r="A169" s="76"/>
      <c r="B169" s="59" t="s">
        <v>172</v>
      </c>
      <c r="C169" s="17">
        <v>150</v>
      </c>
      <c r="D169" s="23">
        <v>0.1</v>
      </c>
      <c r="E169" s="23">
        <v>0.1</v>
      </c>
      <c r="F169" s="23">
        <v>7.8</v>
      </c>
      <c r="G169" s="23">
        <v>32.700000000000003</v>
      </c>
      <c r="H169" s="32">
        <v>39</v>
      </c>
      <c r="I169"/>
    </row>
    <row r="170" spans="1:9">
      <c r="A170" s="77"/>
      <c r="B170" s="16" t="s">
        <v>26</v>
      </c>
      <c r="C170" s="10">
        <v>40</v>
      </c>
      <c r="D170" s="10">
        <v>2.2400000000000002</v>
      </c>
      <c r="E170" s="10">
        <v>0.44</v>
      </c>
      <c r="F170" s="10">
        <v>19.760000000000002</v>
      </c>
      <c r="G170" s="10">
        <v>79.2</v>
      </c>
      <c r="H170" s="29">
        <v>72</v>
      </c>
      <c r="I170"/>
    </row>
    <row r="171" spans="1:9">
      <c r="A171" s="70" t="s">
        <v>27</v>
      </c>
      <c r="B171" s="71"/>
      <c r="C171" s="14">
        <f>SUM(C165:C170)</f>
        <v>590</v>
      </c>
      <c r="D171" s="14">
        <f t="shared" ref="D171:G171" si="38">SUM(D165:D170)</f>
        <v>22.660000000000004</v>
      </c>
      <c r="E171" s="14">
        <f t="shared" si="38"/>
        <v>22.37</v>
      </c>
      <c r="F171" s="14">
        <f t="shared" si="38"/>
        <v>75.62</v>
      </c>
      <c r="G171" s="14">
        <f t="shared" si="38"/>
        <v>582.78</v>
      </c>
      <c r="H171" s="29"/>
      <c r="I171"/>
    </row>
    <row r="172" spans="1:9" ht="16.5" customHeight="1">
      <c r="A172" s="75" t="s">
        <v>51</v>
      </c>
      <c r="B172" s="11" t="s">
        <v>52</v>
      </c>
      <c r="C172" s="17">
        <v>30</v>
      </c>
      <c r="D172" s="23">
        <v>0.42</v>
      </c>
      <c r="E172" s="23">
        <v>0.03</v>
      </c>
      <c r="F172" s="23">
        <v>5.21</v>
      </c>
      <c r="G172" s="23">
        <v>23.17</v>
      </c>
      <c r="H172" s="29">
        <v>3</v>
      </c>
      <c r="I172"/>
    </row>
    <row r="173" spans="1:9">
      <c r="A173" s="76"/>
      <c r="B173" s="16" t="s">
        <v>53</v>
      </c>
      <c r="C173" s="23">
        <v>180</v>
      </c>
      <c r="D173" s="23">
        <v>4.9000000000000004</v>
      </c>
      <c r="E173" s="23">
        <v>5.4</v>
      </c>
      <c r="F173" s="23">
        <v>6.8</v>
      </c>
      <c r="G173" s="23">
        <v>100.3</v>
      </c>
      <c r="H173" s="29" t="s">
        <v>54</v>
      </c>
      <c r="I173"/>
    </row>
    <row r="174" spans="1:9">
      <c r="A174" s="77"/>
      <c r="B174" s="10" t="s">
        <v>12</v>
      </c>
      <c r="C174" s="16">
        <v>20</v>
      </c>
      <c r="D174" s="16">
        <v>1.1299999999999999</v>
      </c>
      <c r="E174" s="16">
        <v>1.47</v>
      </c>
      <c r="F174" s="16">
        <v>21.2</v>
      </c>
      <c r="G174" s="16">
        <v>62.55</v>
      </c>
      <c r="H174" s="29">
        <v>64</v>
      </c>
      <c r="I174"/>
    </row>
    <row r="175" spans="1:9">
      <c r="A175" s="70" t="s">
        <v>30</v>
      </c>
      <c r="B175" s="71"/>
      <c r="C175" s="18">
        <f>SUM(C172:C174)</f>
        <v>230</v>
      </c>
      <c r="D175" s="18">
        <f t="shared" ref="D175:G175" si="39">SUM(D172:D174)</f>
        <v>6.45</v>
      </c>
      <c r="E175" s="18">
        <f t="shared" si="39"/>
        <v>6.9</v>
      </c>
      <c r="F175" s="18">
        <f t="shared" si="39"/>
        <v>33.21</v>
      </c>
      <c r="G175" s="18">
        <f t="shared" si="39"/>
        <v>186.01999999999998</v>
      </c>
      <c r="H175" s="29"/>
      <c r="I175"/>
    </row>
    <row r="176" spans="1:9" ht="16.5" customHeight="1">
      <c r="A176" s="75" t="s">
        <v>31</v>
      </c>
      <c r="B176" s="16" t="s">
        <v>99</v>
      </c>
      <c r="C176" s="17">
        <v>60</v>
      </c>
      <c r="D176" s="16">
        <v>15.35</v>
      </c>
      <c r="E176" s="16">
        <v>3.22</v>
      </c>
      <c r="F176" s="16">
        <v>7.62</v>
      </c>
      <c r="G176" s="16">
        <v>120.84</v>
      </c>
      <c r="H176" s="29">
        <v>47</v>
      </c>
      <c r="I176"/>
    </row>
    <row r="177" spans="1:13">
      <c r="A177" s="76"/>
      <c r="B177" s="10" t="s">
        <v>100</v>
      </c>
      <c r="C177" s="17">
        <v>130</v>
      </c>
      <c r="D177" s="16">
        <v>1.95</v>
      </c>
      <c r="E177" s="16">
        <v>3.26</v>
      </c>
      <c r="F177" s="16">
        <v>11.13</v>
      </c>
      <c r="G177" s="16">
        <v>82.18</v>
      </c>
      <c r="H177" s="29">
        <v>51</v>
      </c>
      <c r="I177"/>
    </row>
    <row r="178" spans="1:13" ht="16.5" customHeight="1">
      <c r="A178" s="76"/>
      <c r="B178" s="10" t="s">
        <v>58</v>
      </c>
      <c r="C178" s="17">
        <v>180</v>
      </c>
      <c r="D178" s="23">
        <v>0.19</v>
      </c>
      <c r="E178" s="23">
        <v>0.01</v>
      </c>
      <c r="F178" s="23">
        <v>8.3000000000000007</v>
      </c>
      <c r="G178" s="23">
        <v>35.299999999999997</v>
      </c>
      <c r="H178" s="31">
        <v>33</v>
      </c>
      <c r="I178"/>
    </row>
    <row r="179" spans="1:13">
      <c r="A179" s="77"/>
      <c r="B179" s="10" t="s">
        <v>35</v>
      </c>
      <c r="C179" s="16">
        <v>30</v>
      </c>
      <c r="D179" s="16">
        <v>2.2799999999999998</v>
      </c>
      <c r="E179" s="16">
        <v>0.24</v>
      </c>
      <c r="F179" s="16">
        <v>14.76</v>
      </c>
      <c r="G179" s="16">
        <v>70.5</v>
      </c>
      <c r="H179" s="29">
        <v>73</v>
      </c>
      <c r="I179"/>
    </row>
    <row r="180" spans="1:13">
      <c r="A180" s="70" t="s">
        <v>37</v>
      </c>
      <c r="B180" s="71"/>
      <c r="C180" s="19">
        <f>SUM(C176:C179)</f>
        <v>400</v>
      </c>
      <c r="D180" s="19">
        <f t="shared" ref="D180:G180" si="40">SUM(D176:D179)</f>
        <v>19.770000000000003</v>
      </c>
      <c r="E180" s="19">
        <f t="shared" si="40"/>
        <v>6.73</v>
      </c>
      <c r="F180" s="19">
        <f t="shared" si="40"/>
        <v>41.81</v>
      </c>
      <c r="G180" s="19">
        <f t="shared" si="40"/>
        <v>308.82</v>
      </c>
      <c r="H180" s="29"/>
      <c r="I180"/>
    </row>
    <row r="181" spans="1:13" ht="18.75">
      <c r="A181" s="20" t="s">
        <v>59</v>
      </c>
      <c r="B181" s="20"/>
      <c r="C181" s="20">
        <f>C162+C164+C171+C175+C180</f>
        <v>1703</v>
      </c>
      <c r="D181" s="20">
        <f t="shared" ref="D181:G181" si="41">D162+D164+D171+D175+D180</f>
        <v>58.290000000000013</v>
      </c>
      <c r="E181" s="20">
        <f t="shared" si="41"/>
        <v>48.510000000000005</v>
      </c>
      <c r="F181" s="20">
        <f t="shared" si="41"/>
        <v>205.08</v>
      </c>
      <c r="G181" s="20">
        <f t="shared" si="41"/>
        <v>1449.5799999999997</v>
      </c>
      <c r="H181" s="29"/>
      <c r="I181"/>
    </row>
    <row r="182" spans="1:13" ht="18.75" customHeight="1">
      <c r="A182" s="89" t="s">
        <v>101</v>
      </c>
      <c r="B182" s="89"/>
      <c r="C182" s="89"/>
      <c r="D182" s="89"/>
      <c r="E182" s="89"/>
      <c r="F182" s="89"/>
      <c r="G182" s="89"/>
      <c r="H182" s="89"/>
      <c r="I182" s="89"/>
    </row>
    <row r="183" spans="1:13" ht="15.75" customHeight="1">
      <c r="A183" s="66" t="s">
        <v>1</v>
      </c>
      <c r="B183" s="66" t="s">
        <v>2</v>
      </c>
      <c r="C183" s="66" t="s">
        <v>40</v>
      </c>
      <c r="D183" s="66" t="s">
        <v>4</v>
      </c>
      <c r="E183" s="66"/>
      <c r="F183" s="66"/>
      <c r="G183" s="66" t="s">
        <v>5</v>
      </c>
      <c r="H183" s="85" t="s">
        <v>6</v>
      </c>
      <c r="I183"/>
    </row>
    <row r="184" spans="1:13" ht="50.25" customHeight="1">
      <c r="A184" s="66"/>
      <c r="B184" s="66"/>
      <c r="C184" s="66"/>
      <c r="D184" s="64" t="s">
        <v>7</v>
      </c>
      <c r="E184" s="64" t="s">
        <v>8</v>
      </c>
      <c r="F184" s="64" t="s">
        <v>9</v>
      </c>
      <c r="G184" s="66"/>
      <c r="H184" s="86"/>
      <c r="I184"/>
    </row>
    <row r="185" spans="1:13" ht="16.5" customHeight="1">
      <c r="A185" s="75" t="s">
        <v>10</v>
      </c>
      <c r="B185" s="11" t="s">
        <v>102</v>
      </c>
      <c r="C185" s="17">
        <v>150</v>
      </c>
      <c r="D185" s="16">
        <v>4.5</v>
      </c>
      <c r="E185" s="16">
        <v>6.1</v>
      </c>
      <c r="F185" s="16">
        <v>19.2</v>
      </c>
      <c r="G185" s="16">
        <v>150.1</v>
      </c>
      <c r="H185" s="30">
        <v>15</v>
      </c>
      <c r="I185"/>
      <c r="M185" s="90" t="s">
        <v>175</v>
      </c>
    </row>
    <row r="186" spans="1:13" ht="16.5" customHeight="1">
      <c r="A186" s="76"/>
      <c r="B186" s="11" t="s">
        <v>34</v>
      </c>
      <c r="C186" s="17">
        <v>180</v>
      </c>
      <c r="D186" s="16">
        <v>3</v>
      </c>
      <c r="E186" s="16">
        <v>3</v>
      </c>
      <c r="F186" s="16">
        <v>11.4</v>
      </c>
      <c r="G186" s="16">
        <v>84</v>
      </c>
      <c r="H186" s="31">
        <v>35</v>
      </c>
      <c r="I186"/>
    </row>
    <row r="187" spans="1:13">
      <c r="A187" s="76"/>
      <c r="B187" s="10" t="s">
        <v>103</v>
      </c>
      <c r="C187" s="10">
        <v>20</v>
      </c>
      <c r="D187" s="10">
        <v>4.87</v>
      </c>
      <c r="E187" s="10">
        <v>6.2</v>
      </c>
      <c r="F187" s="10">
        <v>0</v>
      </c>
      <c r="G187" s="10">
        <v>76.400000000000006</v>
      </c>
      <c r="H187" s="28">
        <v>63</v>
      </c>
      <c r="I187"/>
    </row>
    <row r="188" spans="1:13" ht="16.5" customHeight="1">
      <c r="A188" s="77"/>
      <c r="B188" s="10" t="s">
        <v>42</v>
      </c>
      <c r="C188" s="17">
        <v>25</v>
      </c>
      <c r="D188" s="16">
        <v>1.6</v>
      </c>
      <c r="E188" s="16">
        <v>3.8</v>
      </c>
      <c r="F188" s="16">
        <v>9.9</v>
      </c>
      <c r="G188" s="16">
        <v>80.099999999999994</v>
      </c>
      <c r="H188" s="29" t="s">
        <v>43</v>
      </c>
      <c r="I188"/>
    </row>
    <row r="189" spans="1:13" ht="16.5" customHeight="1">
      <c r="A189" s="70" t="s">
        <v>15</v>
      </c>
      <c r="B189" s="71"/>
      <c r="C189" s="18">
        <f>SUM(C185:C188)</f>
        <v>375</v>
      </c>
      <c r="D189" s="18">
        <f t="shared" ref="D189:G189" si="42">SUM(D185:D188)</f>
        <v>13.97</v>
      </c>
      <c r="E189" s="18">
        <f t="shared" si="42"/>
        <v>19.100000000000001</v>
      </c>
      <c r="F189" s="18">
        <f t="shared" si="42"/>
        <v>40.5</v>
      </c>
      <c r="G189" s="18">
        <f t="shared" si="42"/>
        <v>390.6</v>
      </c>
      <c r="H189" s="29"/>
      <c r="I189"/>
    </row>
    <row r="190" spans="1:13" ht="33">
      <c r="A190" s="16" t="s">
        <v>16</v>
      </c>
      <c r="B190" s="10" t="s">
        <v>17</v>
      </c>
      <c r="C190" s="16">
        <v>100</v>
      </c>
      <c r="D190" s="16">
        <v>0.5</v>
      </c>
      <c r="E190" s="16">
        <v>0.1</v>
      </c>
      <c r="F190" s="16">
        <v>10.199999999999999</v>
      </c>
      <c r="G190" s="16">
        <v>46</v>
      </c>
      <c r="H190" s="29">
        <v>32</v>
      </c>
      <c r="I190"/>
    </row>
    <row r="191" spans="1:13">
      <c r="A191" s="70" t="s">
        <v>19</v>
      </c>
      <c r="B191" s="71"/>
      <c r="C191" s="18">
        <f>SUM(C190)</f>
        <v>100</v>
      </c>
      <c r="D191" s="18">
        <f t="shared" ref="D191:G191" si="43">SUM(D190)</f>
        <v>0.5</v>
      </c>
      <c r="E191" s="18">
        <f t="shared" si="43"/>
        <v>0.1</v>
      </c>
      <c r="F191" s="18">
        <f t="shared" si="43"/>
        <v>10.199999999999999</v>
      </c>
      <c r="G191" s="18">
        <f t="shared" si="43"/>
        <v>46</v>
      </c>
      <c r="H191" s="29"/>
      <c r="I191"/>
    </row>
    <row r="192" spans="1:13" ht="31.5" customHeight="1">
      <c r="A192" s="75" t="s">
        <v>20</v>
      </c>
      <c r="B192" s="11" t="s">
        <v>104</v>
      </c>
      <c r="C192" s="17">
        <v>40</v>
      </c>
      <c r="D192" s="16">
        <v>0.75</v>
      </c>
      <c r="E192" s="16">
        <v>2.0499999999999998</v>
      </c>
      <c r="F192" s="16">
        <v>2.2999999999999998</v>
      </c>
      <c r="G192" s="16">
        <v>30.86</v>
      </c>
      <c r="H192" s="29">
        <v>4</v>
      </c>
      <c r="I192"/>
    </row>
    <row r="193" spans="1:9" ht="16.5" customHeight="1">
      <c r="A193" s="76"/>
      <c r="B193" s="11" t="s">
        <v>105</v>
      </c>
      <c r="C193" s="17">
        <v>180</v>
      </c>
      <c r="D193" s="16">
        <v>2.21</v>
      </c>
      <c r="E193" s="16">
        <v>1.4</v>
      </c>
      <c r="F193" s="16">
        <v>11.06</v>
      </c>
      <c r="G193" s="16">
        <v>66.31</v>
      </c>
      <c r="H193" s="31">
        <v>22</v>
      </c>
      <c r="I193"/>
    </row>
    <row r="194" spans="1:9" ht="32.25" customHeight="1">
      <c r="A194" s="76"/>
      <c r="B194" s="10" t="s">
        <v>106</v>
      </c>
      <c r="C194" s="17">
        <v>50</v>
      </c>
      <c r="D194" s="16">
        <v>13.36</v>
      </c>
      <c r="E194" s="16">
        <v>12.96</v>
      </c>
      <c r="F194" s="16">
        <v>4.96</v>
      </c>
      <c r="G194" s="16">
        <v>189.78</v>
      </c>
      <c r="H194" s="29">
        <v>45</v>
      </c>
      <c r="I194"/>
    </row>
    <row r="195" spans="1:9" ht="18.95" customHeight="1">
      <c r="A195" s="76"/>
      <c r="B195" s="10" t="s">
        <v>107</v>
      </c>
      <c r="C195" s="17">
        <v>120</v>
      </c>
      <c r="D195" s="16">
        <v>4.4000000000000004</v>
      </c>
      <c r="E195" s="16">
        <v>4</v>
      </c>
      <c r="F195" s="16">
        <v>19.600000000000001</v>
      </c>
      <c r="G195" s="16">
        <v>132.1</v>
      </c>
      <c r="H195" s="29">
        <v>76</v>
      </c>
      <c r="I195"/>
    </row>
    <row r="196" spans="1:9">
      <c r="A196" s="76"/>
      <c r="B196" s="16" t="s">
        <v>108</v>
      </c>
      <c r="C196" s="17">
        <v>30</v>
      </c>
      <c r="D196" s="16">
        <v>1.1000000000000001</v>
      </c>
      <c r="E196" s="16">
        <v>0.7</v>
      </c>
      <c r="F196" s="16">
        <v>4.4000000000000004</v>
      </c>
      <c r="G196" s="16">
        <v>28.3</v>
      </c>
      <c r="H196" s="29">
        <v>77</v>
      </c>
      <c r="I196"/>
    </row>
    <row r="197" spans="1:9" ht="16.5" customHeight="1">
      <c r="A197" s="76"/>
      <c r="B197" s="23" t="s">
        <v>90</v>
      </c>
      <c r="C197" s="17">
        <v>150</v>
      </c>
      <c r="D197" s="10">
        <v>0.2</v>
      </c>
      <c r="E197" s="10">
        <v>0</v>
      </c>
      <c r="F197" s="10">
        <v>10.9</v>
      </c>
      <c r="G197" s="10">
        <v>45.3</v>
      </c>
      <c r="H197" s="29">
        <v>39</v>
      </c>
      <c r="I197"/>
    </row>
    <row r="198" spans="1:9">
      <c r="A198" s="77"/>
      <c r="B198" s="16" t="s">
        <v>26</v>
      </c>
      <c r="C198" s="10">
        <v>40</v>
      </c>
      <c r="D198" s="10">
        <v>2.2400000000000002</v>
      </c>
      <c r="E198" s="10">
        <v>0.44</v>
      </c>
      <c r="F198" s="10">
        <v>19.760000000000002</v>
      </c>
      <c r="G198" s="10">
        <v>79.2</v>
      </c>
      <c r="H198" s="29">
        <v>72</v>
      </c>
      <c r="I198"/>
    </row>
    <row r="199" spans="1:9">
      <c r="A199" s="70" t="s">
        <v>27</v>
      </c>
      <c r="B199" s="71"/>
      <c r="C199" s="44">
        <f t="shared" ref="C199:G199" si="44">SUM(C192:C198)</f>
        <v>610</v>
      </c>
      <c r="D199" s="44">
        <f t="shared" si="44"/>
        <v>24.259999999999998</v>
      </c>
      <c r="E199" s="44">
        <f t="shared" si="44"/>
        <v>21.55</v>
      </c>
      <c r="F199" s="44">
        <f t="shared" si="44"/>
        <v>72.98</v>
      </c>
      <c r="G199" s="44">
        <f t="shared" si="44"/>
        <v>571.85</v>
      </c>
      <c r="H199" s="29"/>
      <c r="I199"/>
    </row>
    <row r="200" spans="1:9" ht="32.25" customHeight="1">
      <c r="A200" s="75" t="s">
        <v>51</v>
      </c>
      <c r="B200" s="10" t="s">
        <v>53</v>
      </c>
      <c r="C200" s="16">
        <v>180</v>
      </c>
      <c r="D200" s="23">
        <v>4.9000000000000004</v>
      </c>
      <c r="E200" s="23">
        <v>5.4</v>
      </c>
      <c r="F200" s="23">
        <v>6.8</v>
      </c>
      <c r="G200" s="23">
        <v>100.3</v>
      </c>
      <c r="H200" s="29" t="s">
        <v>54</v>
      </c>
      <c r="I200"/>
    </row>
    <row r="201" spans="1:9" ht="16.5" customHeight="1">
      <c r="A201" s="77"/>
      <c r="B201" s="16" t="s">
        <v>109</v>
      </c>
      <c r="C201" s="17">
        <v>50</v>
      </c>
      <c r="D201" s="42">
        <v>3.9</v>
      </c>
      <c r="E201" s="42">
        <v>3.9</v>
      </c>
      <c r="F201" s="42">
        <v>22.9</v>
      </c>
      <c r="G201" s="42">
        <v>142.19999999999999</v>
      </c>
      <c r="H201" s="28">
        <v>62</v>
      </c>
      <c r="I201"/>
    </row>
    <row r="202" spans="1:9" ht="16.5" customHeight="1">
      <c r="A202" s="70" t="s">
        <v>30</v>
      </c>
      <c r="B202" s="71"/>
      <c r="C202" s="18">
        <f>SUM(C200:C201)</f>
        <v>230</v>
      </c>
      <c r="D202" s="18">
        <f t="shared" ref="D202:G202" si="45">SUM(D200:D201)</f>
        <v>8.8000000000000007</v>
      </c>
      <c r="E202" s="18">
        <f t="shared" si="45"/>
        <v>9.3000000000000007</v>
      </c>
      <c r="F202" s="18">
        <f t="shared" si="45"/>
        <v>29.7</v>
      </c>
      <c r="G202" s="18">
        <f t="shared" si="45"/>
        <v>242.5</v>
      </c>
      <c r="H202" s="28"/>
      <c r="I202"/>
    </row>
    <row r="203" spans="1:9" ht="16.5" customHeight="1">
      <c r="A203" s="75" t="s">
        <v>31</v>
      </c>
      <c r="B203" s="59" t="s">
        <v>87</v>
      </c>
      <c r="C203" s="17">
        <v>40</v>
      </c>
      <c r="D203" s="16">
        <v>0.6</v>
      </c>
      <c r="E203" s="16">
        <v>3.04</v>
      </c>
      <c r="F203" s="16">
        <v>4.5199999999999996</v>
      </c>
      <c r="G203" s="16">
        <v>43.77</v>
      </c>
      <c r="H203" s="29">
        <v>6</v>
      </c>
      <c r="I203"/>
    </row>
    <row r="204" spans="1:9">
      <c r="A204" s="76"/>
      <c r="B204" s="52" t="s">
        <v>169</v>
      </c>
      <c r="C204" s="17">
        <v>50</v>
      </c>
      <c r="D204" s="16">
        <v>15.7</v>
      </c>
      <c r="E204" s="16">
        <v>4.7</v>
      </c>
      <c r="F204" s="16">
        <v>7.4</v>
      </c>
      <c r="G204" s="16">
        <v>135.5</v>
      </c>
      <c r="H204" s="29">
        <v>42</v>
      </c>
      <c r="I204"/>
    </row>
    <row r="205" spans="1:9" ht="16.5" customHeight="1">
      <c r="A205" s="76"/>
      <c r="B205" s="52" t="s">
        <v>123</v>
      </c>
      <c r="C205" s="11">
        <v>100</v>
      </c>
      <c r="D205" s="16">
        <v>3.6</v>
      </c>
      <c r="E205" s="16">
        <v>3.3</v>
      </c>
      <c r="F205" s="16">
        <v>20.3</v>
      </c>
      <c r="G205" s="16">
        <v>125.5</v>
      </c>
      <c r="H205" s="48" t="s">
        <v>124</v>
      </c>
      <c r="I205"/>
    </row>
    <row r="206" spans="1:9" ht="16.5" customHeight="1">
      <c r="A206" s="76"/>
      <c r="B206" s="52" t="s">
        <v>70</v>
      </c>
      <c r="C206" s="56">
        <v>180</v>
      </c>
      <c r="D206" s="16">
        <v>0.6</v>
      </c>
      <c r="E206" s="16">
        <v>0.1</v>
      </c>
      <c r="F206" s="16">
        <v>19</v>
      </c>
      <c r="G206" s="16">
        <v>81.599999999999994</v>
      </c>
      <c r="H206" s="29">
        <v>40</v>
      </c>
      <c r="I206"/>
    </row>
    <row r="207" spans="1:9">
      <c r="A207" s="77"/>
      <c r="B207" s="60" t="s">
        <v>112</v>
      </c>
      <c r="C207" s="16">
        <v>30</v>
      </c>
      <c r="D207" s="16">
        <v>2.2799999999999998</v>
      </c>
      <c r="E207" s="16">
        <v>0.24</v>
      </c>
      <c r="F207" s="16">
        <v>14.76</v>
      </c>
      <c r="G207" s="16">
        <v>70.5</v>
      </c>
      <c r="H207" s="29">
        <v>73</v>
      </c>
      <c r="I207"/>
    </row>
    <row r="208" spans="1:9">
      <c r="A208" s="70" t="s">
        <v>37</v>
      </c>
      <c r="B208" s="71"/>
      <c r="C208" s="19">
        <f>SUM(C203:C207)</f>
        <v>400</v>
      </c>
      <c r="D208" s="19">
        <f t="shared" ref="D208:G208" si="46">SUM(D203:D207)</f>
        <v>22.780000000000005</v>
      </c>
      <c r="E208" s="19">
        <f t="shared" si="46"/>
        <v>11.379999999999999</v>
      </c>
      <c r="F208" s="19">
        <f t="shared" si="46"/>
        <v>65.98</v>
      </c>
      <c r="G208" s="19">
        <f t="shared" si="46"/>
        <v>456.87</v>
      </c>
      <c r="H208" s="29"/>
      <c r="I208"/>
    </row>
    <row r="209" spans="1:9" ht="18.75">
      <c r="A209" s="20" t="s">
        <v>59</v>
      </c>
      <c r="B209" s="20"/>
      <c r="C209" s="20">
        <f>C189+C191+C199+C202+C208</f>
        <v>1715</v>
      </c>
      <c r="D209" s="20">
        <f t="shared" ref="D209:G209" si="47">D189+D191+D199+D202+D208</f>
        <v>70.31</v>
      </c>
      <c r="E209" s="20">
        <f t="shared" si="47"/>
        <v>61.429999999999993</v>
      </c>
      <c r="F209" s="20">
        <f t="shared" si="47"/>
        <v>219.36</v>
      </c>
      <c r="G209" s="20">
        <f t="shared" si="47"/>
        <v>1707.8200000000002</v>
      </c>
      <c r="H209" s="29"/>
      <c r="I209"/>
    </row>
    <row r="210" spans="1:9" ht="18.75" customHeight="1">
      <c r="A210" s="89" t="s">
        <v>113</v>
      </c>
      <c r="B210" s="89"/>
      <c r="C210" s="89"/>
      <c r="D210" s="89"/>
      <c r="E210" s="89"/>
      <c r="F210" s="89"/>
      <c r="G210" s="89"/>
      <c r="H210" s="89"/>
      <c r="I210" s="89"/>
    </row>
    <row r="211" spans="1:9" ht="15.75" customHeight="1">
      <c r="A211" s="66" t="s">
        <v>1</v>
      </c>
      <c r="B211" s="66" t="s">
        <v>2</v>
      </c>
      <c r="C211" s="66" t="s">
        <v>40</v>
      </c>
      <c r="D211" s="66" t="s">
        <v>4</v>
      </c>
      <c r="E211" s="66"/>
      <c r="F211" s="66"/>
      <c r="G211" s="66" t="s">
        <v>5</v>
      </c>
      <c r="H211" s="85" t="s">
        <v>6</v>
      </c>
      <c r="I211"/>
    </row>
    <row r="212" spans="1:9" ht="48" customHeight="1">
      <c r="A212" s="66"/>
      <c r="B212" s="66"/>
      <c r="C212" s="66"/>
      <c r="D212" s="64" t="s">
        <v>7</v>
      </c>
      <c r="E212" s="64" t="s">
        <v>8</v>
      </c>
      <c r="F212" s="64" t="s">
        <v>9</v>
      </c>
      <c r="G212" s="66"/>
      <c r="H212" s="86"/>
      <c r="I212"/>
    </row>
    <row r="213" spans="1:9" ht="16.5" customHeight="1">
      <c r="A213" s="75" t="s">
        <v>10</v>
      </c>
      <c r="B213" s="16" t="s">
        <v>114</v>
      </c>
      <c r="C213" s="17">
        <v>150</v>
      </c>
      <c r="D213" s="16">
        <v>5.2</v>
      </c>
      <c r="E213" s="16">
        <v>5.7</v>
      </c>
      <c r="F213" s="16">
        <v>27.82</v>
      </c>
      <c r="G213" s="16">
        <v>188.3</v>
      </c>
      <c r="H213" s="30">
        <v>16</v>
      </c>
      <c r="I213"/>
    </row>
    <row r="214" spans="1:9">
      <c r="A214" s="76"/>
      <c r="B214" s="11" t="s">
        <v>29</v>
      </c>
      <c r="C214" s="17">
        <v>180</v>
      </c>
      <c r="D214" s="16">
        <v>2.9</v>
      </c>
      <c r="E214" s="16">
        <v>3</v>
      </c>
      <c r="F214" s="16">
        <v>11.3</v>
      </c>
      <c r="G214" s="16">
        <v>84.8</v>
      </c>
      <c r="H214" s="29">
        <v>34</v>
      </c>
      <c r="I214"/>
    </row>
    <row r="215" spans="1:9" ht="16.5" customHeight="1">
      <c r="A215" s="77"/>
      <c r="B215" s="10" t="s">
        <v>42</v>
      </c>
      <c r="C215" s="17">
        <v>26</v>
      </c>
      <c r="D215" s="16">
        <v>1.6</v>
      </c>
      <c r="E215" s="16">
        <v>4.5</v>
      </c>
      <c r="F215" s="16">
        <v>9.9</v>
      </c>
      <c r="G215" s="16">
        <v>86.7</v>
      </c>
      <c r="H215" s="48" t="s">
        <v>63</v>
      </c>
      <c r="I215"/>
    </row>
    <row r="216" spans="1:9" ht="16.5" customHeight="1">
      <c r="A216" s="70" t="s">
        <v>15</v>
      </c>
      <c r="B216" s="71"/>
      <c r="C216" s="18">
        <f>SUM(C213:C215)</f>
        <v>356</v>
      </c>
      <c r="D216" s="18">
        <f t="shared" ref="D216:G216" si="48">SUM(D213:D215)</f>
        <v>9.6999999999999993</v>
      </c>
      <c r="E216" s="18">
        <f t="shared" si="48"/>
        <v>13.2</v>
      </c>
      <c r="F216" s="18">
        <f t="shared" si="48"/>
        <v>49.02</v>
      </c>
      <c r="G216" s="18">
        <f t="shared" si="48"/>
        <v>359.8</v>
      </c>
      <c r="H216" s="29"/>
      <c r="I216"/>
    </row>
    <row r="217" spans="1:9">
      <c r="A217" s="16" t="s">
        <v>16</v>
      </c>
      <c r="B217" s="16" t="s">
        <v>44</v>
      </c>
      <c r="C217" s="16">
        <v>112</v>
      </c>
      <c r="D217" s="16">
        <v>0.4</v>
      </c>
      <c r="E217" s="16">
        <v>0.4</v>
      </c>
      <c r="F217" s="16">
        <v>11</v>
      </c>
      <c r="G217" s="16">
        <v>52.6</v>
      </c>
      <c r="H217" s="29" t="s">
        <v>115</v>
      </c>
      <c r="I217"/>
    </row>
    <row r="218" spans="1:9">
      <c r="A218" s="70" t="s">
        <v>19</v>
      </c>
      <c r="B218" s="71"/>
      <c r="C218" s="18">
        <f>SUM(C217)</f>
        <v>112</v>
      </c>
      <c r="D218" s="18">
        <f t="shared" ref="D218:G218" si="49">SUM(D217)</f>
        <v>0.4</v>
      </c>
      <c r="E218" s="18">
        <f t="shared" si="49"/>
        <v>0.4</v>
      </c>
      <c r="F218" s="18">
        <f t="shared" si="49"/>
        <v>11</v>
      </c>
      <c r="G218" s="18">
        <f t="shared" si="49"/>
        <v>52.6</v>
      </c>
      <c r="H218" s="29"/>
      <c r="I218"/>
    </row>
    <row r="219" spans="1:9" ht="33">
      <c r="A219" s="75" t="s">
        <v>20</v>
      </c>
      <c r="B219" s="11" t="s">
        <v>21</v>
      </c>
      <c r="C219" s="17">
        <v>35</v>
      </c>
      <c r="D219" s="16">
        <v>0.5</v>
      </c>
      <c r="E219" s="16">
        <v>2.04</v>
      </c>
      <c r="F219" s="16">
        <v>2.65</v>
      </c>
      <c r="G219" s="16">
        <v>21.06</v>
      </c>
      <c r="H219" s="29">
        <v>5</v>
      </c>
      <c r="I219"/>
    </row>
    <row r="220" spans="1:9" ht="16.5" customHeight="1">
      <c r="A220" s="76"/>
      <c r="B220" s="11" t="s">
        <v>47</v>
      </c>
      <c r="C220" s="17">
        <v>180</v>
      </c>
      <c r="D220" s="16">
        <v>2.61</v>
      </c>
      <c r="E220" s="16">
        <v>5.96</v>
      </c>
      <c r="F220" s="16">
        <v>13.04</v>
      </c>
      <c r="G220" s="16">
        <v>110.78</v>
      </c>
      <c r="H220" s="29">
        <v>26</v>
      </c>
      <c r="I220"/>
    </row>
    <row r="221" spans="1:9" ht="16.5" customHeight="1">
      <c r="A221" s="76"/>
      <c r="B221" s="10" t="s">
        <v>116</v>
      </c>
      <c r="C221" s="17">
        <v>50</v>
      </c>
      <c r="D221" s="23">
        <v>5.8</v>
      </c>
      <c r="E221" s="23">
        <v>5.9</v>
      </c>
      <c r="F221" s="23">
        <v>15.2</v>
      </c>
      <c r="G221" s="23">
        <v>137.4</v>
      </c>
      <c r="H221" s="29">
        <v>50</v>
      </c>
      <c r="I221"/>
    </row>
    <row r="222" spans="1:9" ht="16.5" customHeight="1">
      <c r="A222" s="76"/>
      <c r="B222" s="16" t="s">
        <v>49</v>
      </c>
      <c r="C222" s="17">
        <v>120</v>
      </c>
      <c r="D222" s="23">
        <v>3.1</v>
      </c>
      <c r="E222" s="23">
        <v>3</v>
      </c>
      <c r="F222" s="23">
        <v>19.100000000000001</v>
      </c>
      <c r="G222" s="23">
        <v>115.6</v>
      </c>
      <c r="H222" s="29">
        <v>44</v>
      </c>
      <c r="I222"/>
    </row>
    <row r="223" spans="1:9" ht="16.5" customHeight="1">
      <c r="A223" s="76"/>
      <c r="B223" s="10" t="s">
        <v>50</v>
      </c>
      <c r="C223" s="17">
        <v>150</v>
      </c>
      <c r="D223" s="16">
        <v>0.1</v>
      </c>
      <c r="E223" s="16">
        <v>0.1</v>
      </c>
      <c r="F223" s="16">
        <v>7.8</v>
      </c>
      <c r="G223" s="16">
        <v>32.700000000000003</v>
      </c>
      <c r="H223" s="31">
        <v>37</v>
      </c>
      <c r="I223"/>
    </row>
    <row r="224" spans="1:9">
      <c r="A224" s="77"/>
      <c r="B224" s="10" t="s">
        <v>26</v>
      </c>
      <c r="C224" s="10">
        <v>40</v>
      </c>
      <c r="D224" s="10">
        <v>2.2400000000000002</v>
      </c>
      <c r="E224" s="10">
        <v>0.44</v>
      </c>
      <c r="F224" s="10">
        <v>19.760000000000002</v>
      </c>
      <c r="G224" s="10">
        <v>79.2</v>
      </c>
      <c r="H224" s="29">
        <v>72</v>
      </c>
      <c r="I224"/>
    </row>
    <row r="225" spans="1:9">
      <c r="A225" s="70" t="s">
        <v>27</v>
      </c>
      <c r="B225" s="71"/>
      <c r="C225" s="44">
        <f>SUM(C219:C224)</f>
        <v>575</v>
      </c>
      <c r="D225" s="44">
        <f t="shared" ref="D225:G225" si="50">SUM(D219:D224)</f>
        <v>14.35</v>
      </c>
      <c r="E225" s="44">
        <f t="shared" si="50"/>
        <v>17.440000000000001</v>
      </c>
      <c r="F225" s="44">
        <f t="shared" si="50"/>
        <v>77.55</v>
      </c>
      <c r="G225" s="44">
        <f t="shared" si="50"/>
        <v>496.74</v>
      </c>
      <c r="H225" s="29"/>
      <c r="I225"/>
    </row>
    <row r="226" spans="1:9" ht="16.5" customHeight="1">
      <c r="A226" s="75" t="s">
        <v>51</v>
      </c>
      <c r="B226" s="16" t="s">
        <v>53</v>
      </c>
      <c r="C226" s="16">
        <v>180</v>
      </c>
      <c r="D226" s="23">
        <v>4.9000000000000004</v>
      </c>
      <c r="E226" s="23">
        <v>5.4</v>
      </c>
      <c r="F226" s="23">
        <v>6.8</v>
      </c>
      <c r="G226" s="23">
        <v>100.3</v>
      </c>
      <c r="H226" s="29">
        <v>38</v>
      </c>
      <c r="I226"/>
    </row>
    <row r="227" spans="1:9" ht="16.5" customHeight="1">
      <c r="A227" s="77"/>
      <c r="B227" s="10" t="s">
        <v>55</v>
      </c>
      <c r="C227" s="17">
        <v>40</v>
      </c>
      <c r="D227" s="16">
        <v>1.6</v>
      </c>
      <c r="E227" s="16">
        <v>0.2</v>
      </c>
      <c r="F227" s="16">
        <v>22.8</v>
      </c>
      <c r="G227" s="16">
        <v>97</v>
      </c>
      <c r="H227" s="29">
        <v>66</v>
      </c>
      <c r="I227"/>
    </row>
    <row r="228" spans="1:9" ht="16.5" customHeight="1">
      <c r="A228" s="70" t="s">
        <v>30</v>
      </c>
      <c r="B228" s="71"/>
      <c r="C228" s="18">
        <f>SUM(C226:C227)</f>
        <v>220</v>
      </c>
      <c r="D228" s="18">
        <f t="shared" ref="D228:G228" si="51">SUM(D226:D227)</f>
        <v>6.5</v>
      </c>
      <c r="E228" s="18">
        <f t="shared" si="51"/>
        <v>5.6000000000000005</v>
      </c>
      <c r="F228" s="18">
        <f t="shared" si="51"/>
        <v>29.6</v>
      </c>
      <c r="G228" s="18">
        <f t="shared" si="51"/>
        <v>197.3</v>
      </c>
      <c r="H228" s="29"/>
      <c r="I228"/>
    </row>
    <row r="229" spans="1:9" ht="16.5" customHeight="1">
      <c r="A229" s="75" t="s">
        <v>31</v>
      </c>
      <c r="B229" s="11" t="s">
        <v>117</v>
      </c>
      <c r="C229" s="17">
        <v>180</v>
      </c>
      <c r="D229" s="16">
        <v>24.45</v>
      </c>
      <c r="E229" s="16">
        <v>12.39</v>
      </c>
      <c r="F229" s="16">
        <v>9.5500000000000007</v>
      </c>
      <c r="G229" s="16">
        <v>247.71</v>
      </c>
      <c r="H229" s="29">
        <v>61</v>
      </c>
      <c r="I229"/>
    </row>
    <row r="230" spans="1:9" ht="33" customHeight="1">
      <c r="A230" s="76"/>
      <c r="B230" s="11" t="s">
        <v>104</v>
      </c>
      <c r="C230" s="17">
        <v>40</v>
      </c>
      <c r="D230" s="16">
        <v>0.75</v>
      </c>
      <c r="E230" s="16">
        <v>2.0499999999999998</v>
      </c>
      <c r="F230" s="16">
        <v>2.2999999999999998</v>
      </c>
      <c r="G230" s="16">
        <v>30.86</v>
      </c>
      <c r="H230" s="29">
        <v>4</v>
      </c>
      <c r="I230"/>
    </row>
    <row r="231" spans="1:9" ht="16.5" customHeight="1">
      <c r="A231" s="76"/>
      <c r="B231" s="11" t="s">
        <v>58</v>
      </c>
      <c r="C231" s="17">
        <v>180</v>
      </c>
      <c r="D231" s="23">
        <v>0.19</v>
      </c>
      <c r="E231" s="23">
        <v>0.01</v>
      </c>
      <c r="F231" s="23">
        <v>8.3000000000000007</v>
      </c>
      <c r="G231" s="23">
        <v>35.299999999999997</v>
      </c>
      <c r="H231" s="31">
        <v>33</v>
      </c>
      <c r="I231"/>
    </row>
    <row r="232" spans="1:9">
      <c r="A232" s="77"/>
      <c r="B232" s="10" t="s">
        <v>35</v>
      </c>
      <c r="C232" s="16">
        <v>20</v>
      </c>
      <c r="D232" s="16">
        <v>1.52</v>
      </c>
      <c r="E232" s="16">
        <v>0.16</v>
      </c>
      <c r="F232" s="16">
        <v>9.84</v>
      </c>
      <c r="G232" s="16">
        <v>47</v>
      </c>
      <c r="H232" s="29" t="s">
        <v>36</v>
      </c>
      <c r="I232"/>
    </row>
    <row r="233" spans="1:9">
      <c r="A233" s="70" t="s">
        <v>37</v>
      </c>
      <c r="B233" s="71"/>
      <c r="C233" s="19">
        <f>SUM(C229:C232)</f>
        <v>420</v>
      </c>
      <c r="D233" s="19">
        <f t="shared" ref="D233:G233" si="52">SUM(D229:D232)</f>
        <v>26.91</v>
      </c>
      <c r="E233" s="19">
        <f t="shared" si="52"/>
        <v>14.610000000000001</v>
      </c>
      <c r="F233" s="19">
        <f t="shared" si="52"/>
        <v>29.990000000000002</v>
      </c>
      <c r="G233" s="19">
        <f t="shared" si="52"/>
        <v>360.87</v>
      </c>
      <c r="H233" s="29"/>
      <c r="I233"/>
    </row>
    <row r="234" spans="1:9" ht="18.75">
      <c r="A234" s="20" t="s">
        <v>59</v>
      </c>
      <c r="B234" s="20"/>
      <c r="C234" s="20">
        <f>C216+C218+C225+C228+C233</f>
        <v>1683</v>
      </c>
      <c r="D234" s="20">
        <f t="shared" ref="D234:G234" si="53">D216+D218+D225+D228+D233</f>
        <v>57.86</v>
      </c>
      <c r="E234" s="20">
        <f t="shared" si="53"/>
        <v>51.25</v>
      </c>
      <c r="F234" s="20">
        <f t="shared" si="53"/>
        <v>197.16</v>
      </c>
      <c r="G234" s="20">
        <f t="shared" si="53"/>
        <v>1467.31</v>
      </c>
      <c r="H234" s="29"/>
      <c r="I234"/>
    </row>
    <row r="235" spans="1:9" ht="18.75" customHeight="1">
      <c r="A235" s="89" t="s">
        <v>118</v>
      </c>
      <c r="B235" s="89"/>
      <c r="C235" s="89"/>
      <c r="D235" s="89"/>
      <c r="E235" s="89"/>
      <c r="F235" s="89"/>
      <c r="G235" s="89"/>
      <c r="H235" s="89"/>
      <c r="I235" s="89"/>
    </row>
    <row r="236" spans="1:9" ht="15.75" customHeight="1">
      <c r="A236" s="66" t="s">
        <v>1</v>
      </c>
      <c r="B236" s="66" t="s">
        <v>2</v>
      </c>
      <c r="C236" s="66" t="s">
        <v>40</v>
      </c>
      <c r="D236" s="66" t="s">
        <v>4</v>
      </c>
      <c r="E236" s="66"/>
      <c r="F236" s="66"/>
      <c r="G236" s="66" t="s">
        <v>5</v>
      </c>
      <c r="H236" s="85" t="s">
        <v>6</v>
      </c>
      <c r="I236"/>
    </row>
    <row r="237" spans="1:9" ht="49.5" customHeight="1">
      <c r="A237" s="66"/>
      <c r="B237" s="66"/>
      <c r="C237" s="66"/>
      <c r="D237" s="64" t="s">
        <v>7</v>
      </c>
      <c r="E237" s="64" t="s">
        <v>8</v>
      </c>
      <c r="F237" s="64" t="s">
        <v>9</v>
      </c>
      <c r="G237" s="66"/>
      <c r="H237" s="86"/>
      <c r="I237"/>
    </row>
    <row r="238" spans="1:9" ht="16.5" customHeight="1">
      <c r="A238" s="75" t="s">
        <v>10</v>
      </c>
      <c r="B238" s="10" t="s">
        <v>119</v>
      </c>
      <c r="C238" s="17">
        <v>150</v>
      </c>
      <c r="D238" s="16">
        <v>6.9</v>
      </c>
      <c r="E238" s="16">
        <v>6.9</v>
      </c>
      <c r="F238" s="16">
        <v>32.4</v>
      </c>
      <c r="G238" s="16">
        <v>218.9</v>
      </c>
      <c r="H238" s="30">
        <v>17</v>
      </c>
      <c r="I238"/>
    </row>
    <row r="239" spans="1:9" ht="16.5" customHeight="1">
      <c r="A239" s="76"/>
      <c r="B239" s="10" t="s">
        <v>34</v>
      </c>
      <c r="C239" s="17">
        <v>180</v>
      </c>
      <c r="D239" s="16">
        <v>3</v>
      </c>
      <c r="E239" s="16">
        <v>3</v>
      </c>
      <c r="F239" s="16">
        <v>11.4</v>
      </c>
      <c r="G239" s="16">
        <v>84</v>
      </c>
      <c r="H239" s="31">
        <v>35</v>
      </c>
      <c r="I239"/>
    </row>
    <row r="240" spans="1:9" ht="16.5" customHeight="1">
      <c r="A240" s="77"/>
      <c r="B240" s="10" t="s">
        <v>42</v>
      </c>
      <c r="C240" s="17">
        <v>26</v>
      </c>
      <c r="D240" s="16">
        <v>1.6</v>
      </c>
      <c r="E240" s="16">
        <v>4.5</v>
      </c>
      <c r="F240" s="16">
        <v>9.9</v>
      </c>
      <c r="G240" s="16">
        <v>86.7</v>
      </c>
      <c r="H240" s="29" t="s">
        <v>63</v>
      </c>
      <c r="I240"/>
    </row>
    <row r="241" spans="1:14" ht="16.5" customHeight="1">
      <c r="A241" s="78" t="s">
        <v>15</v>
      </c>
      <c r="B241" s="79"/>
      <c r="C241" s="18">
        <f>SUM(C238:C240)</f>
        <v>356</v>
      </c>
      <c r="D241" s="18">
        <f t="shared" ref="D241:G241" si="54">SUM(D238:D240)</f>
        <v>11.5</v>
      </c>
      <c r="E241" s="18">
        <f t="shared" si="54"/>
        <v>14.4</v>
      </c>
      <c r="F241" s="18">
        <f t="shared" si="54"/>
        <v>53.699999999999996</v>
      </c>
      <c r="G241" s="18">
        <f t="shared" si="54"/>
        <v>389.59999999999997</v>
      </c>
      <c r="H241" s="29"/>
      <c r="I241"/>
    </row>
    <row r="242" spans="1:14" ht="33">
      <c r="A242" s="16" t="s">
        <v>16</v>
      </c>
      <c r="B242" s="10" t="s">
        <v>17</v>
      </c>
      <c r="C242" s="16">
        <v>100</v>
      </c>
      <c r="D242" s="16">
        <v>0.5</v>
      </c>
      <c r="E242" s="16">
        <v>0.1</v>
      </c>
      <c r="F242" s="16">
        <v>10.199999999999999</v>
      </c>
      <c r="G242" s="16">
        <v>46</v>
      </c>
      <c r="H242" s="29">
        <v>32</v>
      </c>
      <c r="I242"/>
    </row>
    <row r="243" spans="1:14">
      <c r="A243" s="80" t="s">
        <v>19</v>
      </c>
      <c r="B243" s="81"/>
      <c r="C243" s="18">
        <f>SUM(C242)</f>
        <v>100</v>
      </c>
      <c r="D243" s="18">
        <f t="shared" ref="D243:G243" si="55">SUM(D242)</f>
        <v>0.5</v>
      </c>
      <c r="E243" s="18">
        <f t="shared" si="55"/>
        <v>0.1</v>
      </c>
      <c r="F243" s="18">
        <f t="shared" si="55"/>
        <v>10.199999999999999</v>
      </c>
      <c r="G243" s="18">
        <f t="shared" si="55"/>
        <v>46</v>
      </c>
      <c r="H243" s="29"/>
      <c r="I243"/>
    </row>
    <row r="244" spans="1:14">
      <c r="A244" s="75" t="s">
        <v>20</v>
      </c>
      <c r="B244" s="59" t="s">
        <v>170</v>
      </c>
      <c r="C244" s="17">
        <v>40</v>
      </c>
      <c r="D244" s="16">
        <v>0.74</v>
      </c>
      <c r="E244" s="16">
        <v>2.09</v>
      </c>
      <c r="F244" s="16">
        <v>3.9</v>
      </c>
      <c r="G244" s="16">
        <v>37.549999999999997</v>
      </c>
      <c r="H244" s="29">
        <v>2</v>
      </c>
      <c r="I244"/>
    </row>
    <row r="245" spans="1:14" ht="30.75" customHeight="1">
      <c r="A245" s="76"/>
      <c r="B245" s="11" t="s">
        <v>120</v>
      </c>
      <c r="C245" s="17">
        <v>180</v>
      </c>
      <c r="D245" s="16">
        <v>3.79</v>
      </c>
      <c r="E245" s="16">
        <v>0.4</v>
      </c>
      <c r="F245" s="16">
        <v>15.54</v>
      </c>
      <c r="G245" s="16">
        <v>81.19</v>
      </c>
      <c r="H245" s="29">
        <v>24</v>
      </c>
      <c r="I245"/>
    </row>
    <row r="246" spans="1:14" ht="16.5" customHeight="1">
      <c r="A246" s="76"/>
      <c r="B246" s="16" t="s">
        <v>121</v>
      </c>
      <c r="C246" s="17">
        <v>120</v>
      </c>
      <c r="D246" s="16">
        <v>9.8000000000000007</v>
      </c>
      <c r="E246" s="16">
        <v>4.08</v>
      </c>
      <c r="F246" s="16">
        <v>23.34</v>
      </c>
      <c r="G246" s="16">
        <v>173.33</v>
      </c>
      <c r="H246" s="29">
        <v>78</v>
      </c>
      <c r="I246"/>
    </row>
    <row r="247" spans="1:14">
      <c r="A247" s="76"/>
      <c r="B247" s="16" t="s">
        <v>122</v>
      </c>
      <c r="C247" s="17">
        <v>50</v>
      </c>
      <c r="D247" s="16">
        <v>6.4</v>
      </c>
      <c r="E247" s="16">
        <v>5.8</v>
      </c>
      <c r="F247" s="16">
        <v>0.4</v>
      </c>
      <c r="G247" s="16">
        <v>78.5</v>
      </c>
      <c r="H247" s="29">
        <v>30</v>
      </c>
      <c r="I247"/>
    </row>
    <row r="248" spans="1:14" ht="16.5" customHeight="1">
      <c r="A248" s="76"/>
      <c r="B248" s="23" t="s">
        <v>90</v>
      </c>
      <c r="C248" s="17">
        <v>150</v>
      </c>
      <c r="D248" s="10">
        <v>0.2</v>
      </c>
      <c r="E248" s="10">
        <v>0</v>
      </c>
      <c r="F248" s="10">
        <v>10.9</v>
      </c>
      <c r="G248" s="10">
        <v>45.3</v>
      </c>
      <c r="H248" s="29">
        <v>39</v>
      </c>
      <c r="I248"/>
    </row>
    <row r="249" spans="1:14">
      <c r="A249" s="77"/>
      <c r="B249" s="10" t="s">
        <v>26</v>
      </c>
      <c r="C249" s="10">
        <v>40</v>
      </c>
      <c r="D249" s="10">
        <v>2.2400000000000002</v>
      </c>
      <c r="E249" s="10">
        <v>0.44</v>
      </c>
      <c r="F249" s="10">
        <v>19.760000000000002</v>
      </c>
      <c r="G249" s="10">
        <v>79.2</v>
      </c>
      <c r="H249" s="29">
        <v>72</v>
      </c>
      <c r="I249"/>
    </row>
    <row r="250" spans="1:14">
      <c r="A250" s="70" t="s">
        <v>27</v>
      </c>
      <c r="B250" s="71"/>
      <c r="C250" s="14">
        <f>SUM(C244:C249)</f>
        <v>580</v>
      </c>
      <c r="D250" s="14">
        <f t="shared" ref="D250:G250" si="56">SUM(D244:D249)</f>
        <v>23.17</v>
      </c>
      <c r="E250" s="14">
        <f t="shared" si="56"/>
        <v>12.81</v>
      </c>
      <c r="F250" s="14">
        <f t="shared" si="56"/>
        <v>73.84</v>
      </c>
      <c r="G250" s="14">
        <f t="shared" si="56"/>
        <v>495.07</v>
      </c>
      <c r="H250" s="29"/>
      <c r="I250"/>
    </row>
    <row r="251" spans="1:14" ht="15.75" customHeight="1">
      <c r="A251" s="75" t="s">
        <v>51</v>
      </c>
      <c r="B251" s="11" t="s">
        <v>78</v>
      </c>
      <c r="C251" s="23">
        <v>150</v>
      </c>
      <c r="D251" s="23">
        <v>4.5999999999999996</v>
      </c>
      <c r="E251" s="23">
        <v>5.0999999999999996</v>
      </c>
      <c r="F251" s="23">
        <v>6.4</v>
      </c>
      <c r="G251" s="23">
        <v>94.9</v>
      </c>
      <c r="H251" s="29" t="s">
        <v>54</v>
      </c>
      <c r="I251"/>
    </row>
    <row r="252" spans="1:14" ht="16.5" customHeight="1">
      <c r="A252" s="76"/>
      <c r="B252" s="10" t="s">
        <v>177</v>
      </c>
      <c r="C252" s="17">
        <v>35</v>
      </c>
      <c r="D252" s="42">
        <v>2.7</v>
      </c>
      <c r="E252" s="42">
        <v>3</v>
      </c>
      <c r="F252" s="42">
        <v>15</v>
      </c>
      <c r="G252" s="42">
        <v>97.3</v>
      </c>
      <c r="H252" s="28">
        <v>69</v>
      </c>
      <c r="I252"/>
      <c r="N252" s="51"/>
    </row>
    <row r="253" spans="1:14" ht="16.5" customHeight="1">
      <c r="A253" s="77"/>
      <c r="B253" s="11" t="s">
        <v>52</v>
      </c>
      <c r="C253" s="17">
        <v>30</v>
      </c>
      <c r="D253" s="23">
        <v>0.42</v>
      </c>
      <c r="E253" s="23">
        <v>0.03</v>
      </c>
      <c r="F253" s="23">
        <v>5.21</v>
      </c>
      <c r="G253" s="23">
        <v>23.17</v>
      </c>
      <c r="H253" s="50">
        <v>3</v>
      </c>
      <c r="I253"/>
    </row>
    <row r="254" spans="1:14" ht="16.5" customHeight="1">
      <c r="A254" s="70" t="s">
        <v>30</v>
      </c>
      <c r="B254" s="71"/>
      <c r="C254" s="18">
        <f>SUM(C251:C253)</f>
        <v>215</v>
      </c>
      <c r="D254" s="18">
        <f t="shared" ref="D254:G254" si="57">SUM(D251:D253)</f>
        <v>7.72</v>
      </c>
      <c r="E254" s="18">
        <f t="shared" si="57"/>
        <v>8.129999999999999</v>
      </c>
      <c r="F254" s="18">
        <f t="shared" si="57"/>
        <v>26.61</v>
      </c>
      <c r="G254" s="18">
        <f t="shared" si="57"/>
        <v>215.37</v>
      </c>
      <c r="H254" s="31"/>
      <c r="I254"/>
    </row>
    <row r="255" spans="1:14" ht="16.5" customHeight="1">
      <c r="A255" s="75"/>
      <c r="B255" s="52" t="s">
        <v>110</v>
      </c>
      <c r="C255" s="17">
        <v>150</v>
      </c>
      <c r="D255" s="16">
        <v>18.09</v>
      </c>
      <c r="E255" s="16">
        <v>12.51</v>
      </c>
      <c r="F255" s="16">
        <v>23.4</v>
      </c>
      <c r="G255" s="16">
        <v>294.98</v>
      </c>
      <c r="H255" s="61">
        <v>60</v>
      </c>
      <c r="I255"/>
    </row>
    <row r="256" spans="1:14" ht="23.1" customHeight="1">
      <c r="A256" s="76"/>
      <c r="B256" s="52" t="s">
        <v>111</v>
      </c>
      <c r="C256" s="17">
        <v>40</v>
      </c>
      <c r="D256" s="23">
        <v>1.4</v>
      </c>
      <c r="E256" s="23">
        <v>1.1000000000000001</v>
      </c>
      <c r="F256" s="23">
        <v>5.9</v>
      </c>
      <c r="G256" s="23">
        <v>39.299999999999997</v>
      </c>
      <c r="H256" s="32">
        <v>59</v>
      </c>
      <c r="I256"/>
    </row>
    <row r="257" spans="1:9" ht="23.1" customHeight="1">
      <c r="A257" s="76"/>
      <c r="B257" s="52" t="s">
        <v>70</v>
      </c>
      <c r="C257" s="17">
        <v>180</v>
      </c>
      <c r="D257" s="23">
        <v>0.6</v>
      </c>
      <c r="E257" s="23">
        <v>0.1</v>
      </c>
      <c r="F257" s="23">
        <v>19</v>
      </c>
      <c r="G257" s="23">
        <v>81.599999999999994</v>
      </c>
      <c r="H257" s="45">
        <v>40</v>
      </c>
      <c r="I257"/>
    </row>
    <row r="258" spans="1:9" ht="16.5" customHeight="1">
      <c r="A258" s="77"/>
      <c r="B258" s="60" t="s">
        <v>112</v>
      </c>
      <c r="C258" s="11">
        <v>30</v>
      </c>
      <c r="D258" s="16">
        <v>2.2799999999999998</v>
      </c>
      <c r="E258" s="16">
        <v>0.24</v>
      </c>
      <c r="F258" s="16">
        <v>14.76</v>
      </c>
      <c r="G258" s="52">
        <v>70.5</v>
      </c>
      <c r="H258" s="29">
        <v>73</v>
      </c>
      <c r="I258"/>
    </row>
    <row r="259" spans="1:9">
      <c r="A259" s="70" t="s">
        <v>37</v>
      </c>
      <c r="B259" s="71"/>
      <c r="C259" s="19">
        <f t="shared" ref="C259:G259" si="58">SUM(C255:C258)</f>
        <v>400</v>
      </c>
      <c r="D259" s="19">
        <f t="shared" si="58"/>
        <v>22.37</v>
      </c>
      <c r="E259" s="19">
        <f t="shared" si="58"/>
        <v>13.95</v>
      </c>
      <c r="F259" s="19">
        <f t="shared" si="58"/>
        <v>63.059999999999995</v>
      </c>
      <c r="G259" s="19">
        <f t="shared" si="58"/>
        <v>486.38</v>
      </c>
      <c r="H259" s="29"/>
      <c r="I259"/>
    </row>
    <row r="260" spans="1:9" ht="18.75">
      <c r="A260" s="20" t="s">
        <v>59</v>
      </c>
      <c r="B260" s="20"/>
      <c r="C260" s="20">
        <f t="shared" ref="C260:G260" si="59">C241+C243+C250+C254+C259</f>
        <v>1651</v>
      </c>
      <c r="D260" s="20">
        <f t="shared" si="59"/>
        <v>65.260000000000005</v>
      </c>
      <c r="E260" s="20">
        <f t="shared" si="59"/>
        <v>49.39</v>
      </c>
      <c r="F260" s="20">
        <f t="shared" si="59"/>
        <v>227.41000000000003</v>
      </c>
      <c r="G260" s="20">
        <f t="shared" si="59"/>
        <v>1632.42</v>
      </c>
      <c r="H260" s="29"/>
      <c r="I260"/>
    </row>
    <row r="262" spans="1:9" ht="18.75">
      <c r="B262" s="46" t="s">
        <v>125</v>
      </c>
      <c r="D262" s="47">
        <f>SUM(D25,D51,D77,D102,D128,D155,D181,D209,D234,D260)</f>
        <v>588.69000000000005</v>
      </c>
      <c r="E262" s="47">
        <f>SUM(E25,E51,E77,E102,E128,E155,E181,E209,E234,E260)</f>
        <v>535.14</v>
      </c>
      <c r="F262" s="47">
        <f>SUM(F25,F51,F77,F102,F128,F155,F181,F209,F234,F260)</f>
        <v>2153.9500000000003</v>
      </c>
      <c r="G262" s="47">
        <f>SUM(G25,G51,G77,G102,G128,G155,G181,G209,G234,G260)</f>
        <v>15577.23</v>
      </c>
      <c r="H262" s="47" t="e">
        <f>SUM(#REF!,#REF!,#REF!,#REF!,#REF!,#REF!,#REF!,#REF!,#REF!,#REF!)</f>
        <v>#REF!</v>
      </c>
    </row>
    <row r="263" spans="1:9" ht="37.5">
      <c r="B263" s="46" t="s">
        <v>126</v>
      </c>
      <c r="D263" s="47">
        <f>AVERAGE(D25,D51,D77,D102,D128,D155,D181,D209,D234,D260)</f>
        <v>58.869000000000007</v>
      </c>
      <c r="E263" s="47">
        <f>AVERAGE(E25,E51,E77,E102,E128,E155,E181,E209,E234,E260)</f>
        <v>53.513999999999996</v>
      </c>
      <c r="F263" s="47">
        <f>AVERAGE(F25,F51,F77,F102,F128,F155,F181,F209,F234,F260)</f>
        <v>215.39500000000004</v>
      </c>
      <c r="G263" s="47">
        <f>AVERAGE(G25,G51,G77,G102,G128,G155,G181,G209,G234,G260)</f>
        <v>1557.723</v>
      </c>
      <c r="H263" s="47" t="e">
        <f>AVERAGE(#REF!,#REF!,#REF!,#REF!,#REF!,#REF!,#REF!,#REF!,#REF!,#REF!)</f>
        <v>#REF!</v>
      </c>
    </row>
    <row r="264" spans="1:9" ht="75">
      <c r="B264" s="46" t="s">
        <v>127</v>
      </c>
      <c r="D264" s="47">
        <v>14</v>
      </c>
      <c r="E264" s="47">
        <v>32</v>
      </c>
      <c r="F264" s="47">
        <v>55.5</v>
      </c>
      <c r="G264" s="47"/>
      <c r="H264" s="47"/>
    </row>
  </sheetData>
  <mergeCells count="160">
    <mergeCell ref="G211:G212"/>
    <mergeCell ref="G236:G237"/>
    <mergeCell ref="C183:C184"/>
    <mergeCell ref="D130:F130"/>
    <mergeCell ref="C130:C131"/>
    <mergeCell ref="H2:H3"/>
    <mergeCell ref="H27:H28"/>
    <mergeCell ref="H53:H54"/>
    <mergeCell ref="H79:H80"/>
    <mergeCell ref="H104:H105"/>
    <mergeCell ref="H130:H131"/>
    <mergeCell ref="H157:H158"/>
    <mergeCell ref="H183:H184"/>
    <mergeCell ref="H211:H212"/>
    <mergeCell ref="H236:H237"/>
    <mergeCell ref="A244:A249"/>
    <mergeCell ref="A251:A253"/>
    <mergeCell ref="A255:A258"/>
    <mergeCell ref="B2:B3"/>
    <mergeCell ref="B27:B28"/>
    <mergeCell ref="B53:B54"/>
    <mergeCell ref="B79:B80"/>
    <mergeCell ref="B104:B105"/>
    <mergeCell ref="B130:B131"/>
    <mergeCell ref="B157:B158"/>
    <mergeCell ref="B183:B184"/>
    <mergeCell ref="B211:B212"/>
    <mergeCell ref="B236:B237"/>
    <mergeCell ref="A200:A201"/>
    <mergeCell ref="A203:A207"/>
    <mergeCell ref="A211:A212"/>
    <mergeCell ref="A213:A215"/>
    <mergeCell ref="A219:A224"/>
    <mergeCell ref="A226:A227"/>
    <mergeCell ref="A229:A232"/>
    <mergeCell ref="A236:A237"/>
    <mergeCell ref="A238:A240"/>
    <mergeCell ref="A97:A100"/>
    <mergeCell ref="A104:A105"/>
    <mergeCell ref="A130:A131"/>
    <mergeCell ref="A132:A134"/>
    <mergeCell ref="A138:A143"/>
    <mergeCell ref="A235:I235"/>
    <mergeCell ref="D236:F236"/>
    <mergeCell ref="A210:I210"/>
    <mergeCell ref="D211:F211"/>
    <mergeCell ref="A216:B216"/>
    <mergeCell ref="A218:B218"/>
    <mergeCell ref="A225:B225"/>
    <mergeCell ref="A228:B228"/>
    <mergeCell ref="A233:B233"/>
    <mergeCell ref="C211:C212"/>
    <mergeCell ref="A164:B164"/>
    <mergeCell ref="A171:B171"/>
    <mergeCell ref="A175:B175"/>
    <mergeCell ref="A180:B180"/>
    <mergeCell ref="A182:I182"/>
    <mergeCell ref="D183:F183"/>
    <mergeCell ref="C236:C237"/>
    <mergeCell ref="G130:G131"/>
    <mergeCell ref="G157:G158"/>
    <mergeCell ref="G183:G184"/>
    <mergeCell ref="A241:B241"/>
    <mergeCell ref="A243:B243"/>
    <mergeCell ref="A250:B250"/>
    <mergeCell ref="A254:B254"/>
    <mergeCell ref="A259:B259"/>
    <mergeCell ref="A2:A3"/>
    <mergeCell ref="A4:A7"/>
    <mergeCell ref="A11:A15"/>
    <mergeCell ref="A17:A18"/>
    <mergeCell ref="A20:A23"/>
    <mergeCell ref="A27:A28"/>
    <mergeCell ref="A29:A31"/>
    <mergeCell ref="A35:A40"/>
    <mergeCell ref="A42:A44"/>
    <mergeCell ref="A46:A49"/>
    <mergeCell ref="A53:A54"/>
    <mergeCell ref="A55:A58"/>
    <mergeCell ref="A62:A67"/>
    <mergeCell ref="A69:A71"/>
    <mergeCell ref="A73:A75"/>
    <mergeCell ref="A79:A80"/>
    <mergeCell ref="A81:A83"/>
    <mergeCell ref="A202:B202"/>
    <mergeCell ref="A208:B208"/>
    <mergeCell ref="A189:B189"/>
    <mergeCell ref="A191:B191"/>
    <mergeCell ref="A199:B199"/>
    <mergeCell ref="A165:A170"/>
    <mergeCell ref="A172:A174"/>
    <mergeCell ref="A176:A179"/>
    <mergeCell ref="A183:A184"/>
    <mergeCell ref="A185:A188"/>
    <mergeCell ref="A192:A198"/>
    <mergeCell ref="A135:B135"/>
    <mergeCell ref="A137:B137"/>
    <mergeCell ref="A144:B144"/>
    <mergeCell ref="A148:B148"/>
    <mergeCell ref="A154:B154"/>
    <mergeCell ref="A156:I156"/>
    <mergeCell ref="D157:F157"/>
    <mergeCell ref="A162:B162"/>
    <mergeCell ref="A145:A147"/>
    <mergeCell ref="A149:A153"/>
    <mergeCell ref="A157:A158"/>
    <mergeCell ref="A159:A161"/>
    <mergeCell ref="C157:C158"/>
    <mergeCell ref="A101:B101"/>
    <mergeCell ref="A103:I103"/>
    <mergeCell ref="D104:F104"/>
    <mergeCell ref="A109:B109"/>
    <mergeCell ref="A111:B111"/>
    <mergeCell ref="A118:B118"/>
    <mergeCell ref="A122:B122"/>
    <mergeCell ref="A127:B127"/>
    <mergeCell ref="A129:I129"/>
    <mergeCell ref="C104:C105"/>
    <mergeCell ref="A106:A108"/>
    <mergeCell ref="A112:A117"/>
    <mergeCell ref="A119:A121"/>
    <mergeCell ref="A123:A126"/>
    <mergeCell ref="G104:G105"/>
    <mergeCell ref="A68:B68"/>
    <mergeCell ref="A72:B72"/>
    <mergeCell ref="A76:B76"/>
    <mergeCell ref="A78:I78"/>
    <mergeCell ref="D79:F79"/>
    <mergeCell ref="A84:B84"/>
    <mergeCell ref="A86:B86"/>
    <mergeCell ref="A92:B92"/>
    <mergeCell ref="A96:B96"/>
    <mergeCell ref="A87:A91"/>
    <mergeCell ref="A93:A95"/>
    <mergeCell ref="C79:C80"/>
    <mergeCell ref="G79:G80"/>
    <mergeCell ref="A32:B32"/>
    <mergeCell ref="A34:B34"/>
    <mergeCell ref="A41:B41"/>
    <mergeCell ref="A45:B45"/>
    <mergeCell ref="A50:B50"/>
    <mergeCell ref="A52:I52"/>
    <mergeCell ref="D53:F53"/>
    <mergeCell ref="A59:B59"/>
    <mergeCell ref="A61:B61"/>
    <mergeCell ref="C53:C54"/>
    <mergeCell ref="G53:G54"/>
    <mergeCell ref="A1:I1"/>
    <mergeCell ref="D2:F2"/>
    <mergeCell ref="A8:B8"/>
    <mergeCell ref="A10:B10"/>
    <mergeCell ref="A16:B16"/>
    <mergeCell ref="A19:B19"/>
    <mergeCell ref="A24:B24"/>
    <mergeCell ref="A26:I26"/>
    <mergeCell ref="D27:F27"/>
    <mergeCell ref="C2:C3"/>
    <mergeCell ref="C27:C28"/>
    <mergeCell ref="G2:G3"/>
    <mergeCell ref="G27:G28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9" manualBreakCount="9">
    <brk id="25" max="16383" man="1"/>
    <brk id="51" max="16383" man="1"/>
    <brk id="77" max="16383" man="1"/>
    <brk id="102" max="16383" man="1"/>
    <brk id="128" max="16383" man="1"/>
    <brk id="155" max="16383" man="1"/>
    <brk id="181" max="16383" man="1"/>
    <brk id="209" max="16383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>
      <selection activeCell="K9" sqref="K9"/>
    </sheetView>
  </sheetViews>
  <sheetFormatPr defaultColWidth="9" defaultRowHeight="15"/>
  <cols>
    <col min="1" max="1" width="15.28515625" customWidth="1"/>
  </cols>
  <sheetData>
    <row r="1" spans="1:16" ht="24" customHeight="1">
      <c r="A1" s="87" t="s">
        <v>128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6" ht="30">
      <c r="A2" s="1" t="s">
        <v>129</v>
      </c>
      <c r="B2" s="2" t="s">
        <v>0</v>
      </c>
      <c r="C2" s="2" t="s">
        <v>39</v>
      </c>
      <c r="D2" s="2" t="s">
        <v>60</v>
      </c>
      <c r="E2" s="2" t="s">
        <v>73</v>
      </c>
      <c r="F2" s="2" t="s">
        <v>81</v>
      </c>
      <c r="G2" s="2" t="s">
        <v>85</v>
      </c>
      <c r="H2" s="3" t="s">
        <v>93</v>
      </c>
      <c r="I2" s="2" t="s">
        <v>101</v>
      </c>
      <c r="J2" s="2" t="s">
        <v>113</v>
      </c>
      <c r="K2" s="3" t="s">
        <v>118</v>
      </c>
      <c r="L2" s="5" t="s">
        <v>130</v>
      </c>
      <c r="M2" s="5" t="s">
        <v>131</v>
      </c>
      <c r="P2" s="6"/>
    </row>
    <row r="3" spans="1:16">
      <c r="A3" s="2" t="s">
        <v>132</v>
      </c>
      <c r="B3" s="2">
        <v>85</v>
      </c>
      <c r="C3" s="2">
        <v>85</v>
      </c>
      <c r="D3" s="2">
        <v>85</v>
      </c>
      <c r="E3" s="2">
        <v>85</v>
      </c>
      <c r="F3" s="2">
        <v>0</v>
      </c>
      <c r="G3" s="2">
        <v>85</v>
      </c>
      <c r="H3" s="2">
        <v>85</v>
      </c>
      <c r="I3" s="2">
        <v>85</v>
      </c>
      <c r="J3" s="2">
        <v>85</v>
      </c>
      <c r="K3" s="2">
        <v>0</v>
      </c>
      <c r="L3" s="7">
        <f>AVERAGE(B3:K3)</f>
        <v>68</v>
      </c>
      <c r="M3" s="7">
        <v>68</v>
      </c>
      <c r="P3" s="6"/>
    </row>
    <row r="4" spans="1:16">
      <c r="A4" s="2" t="s">
        <v>133</v>
      </c>
      <c r="B4" s="2">
        <v>0</v>
      </c>
      <c r="C4" s="2">
        <v>0</v>
      </c>
      <c r="D4" s="2">
        <v>0</v>
      </c>
      <c r="E4" s="2">
        <v>0</v>
      </c>
      <c r="F4" s="2">
        <v>115</v>
      </c>
      <c r="G4" s="2">
        <v>0</v>
      </c>
      <c r="H4" s="2">
        <v>0</v>
      </c>
      <c r="I4" s="2">
        <v>0</v>
      </c>
      <c r="J4" s="2">
        <v>0</v>
      </c>
      <c r="K4" s="2">
        <v>115</v>
      </c>
      <c r="L4" s="7">
        <f t="shared" ref="L4:L31" si="0">AVERAGE(B4:K4)</f>
        <v>23</v>
      </c>
      <c r="M4" s="7">
        <v>23</v>
      </c>
      <c r="P4" s="6"/>
    </row>
    <row r="5" spans="1:16">
      <c r="A5" s="2" t="s">
        <v>134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7">
        <f t="shared" si="0"/>
        <v>0</v>
      </c>
      <c r="M5" s="7">
        <v>0</v>
      </c>
      <c r="P5" s="6"/>
    </row>
    <row r="6" spans="1:16">
      <c r="A6" s="2" t="s">
        <v>135</v>
      </c>
      <c r="B6" s="2">
        <v>0</v>
      </c>
      <c r="C6" s="2">
        <v>90</v>
      </c>
      <c r="D6" s="2">
        <v>0</v>
      </c>
      <c r="E6" s="2">
        <v>40</v>
      </c>
      <c r="F6" s="2">
        <v>0</v>
      </c>
      <c r="G6" s="2">
        <v>0</v>
      </c>
      <c r="H6" s="2">
        <v>110</v>
      </c>
      <c r="I6" s="2">
        <v>0</v>
      </c>
      <c r="J6" s="2">
        <v>100</v>
      </c>
      <c r="K6" s="2">
        <v>0</v>
      </c>
      <c r="L6" s="7">
        <f t="shared" si="0"/>
        <v>34</v>
      </c>
      <c r="M6" s="7">
        <v>34</v>
      </c>
    </row>
    <row r="7" spans="1:16">
      <c r="A7" s="2" t="s">
        <v>136</v>
      </c>
      <c r="B7" s="2">
        <v>18</v>
      </c>
      <c r="C7" s="2">
        <v>16</v>
      </c>
      <c r="D7" s="2">
        <v>14</v>
      </c>
      <c r="E7" s="2">
        <v>11</v>
      </c>
      <c r="F7" s="2">
        <v>22</v>
      </c>
      <c r="G7" s="2">
        <v>19</v>
      </c>
      <c r="H7" s="2">
        <v>21</v>
      </c>
      <c r="I7" s="2">
        <v>18</v>
      </c>
      <c r="J7" s="2">
        <v>18</v>
      </c>
      <c r="K7" s="2">
        <v>23</v>
      </c>
      <c r="L7" s="7">
        <f t="shared" si="0"/>
        <v>18</v>
      </c>
      <c r="M7" s="7">
        <v>18</v>
      </c>
    </row>
    <row r="8" spans="1:16">
      <c r="A8" s="2" t="s">
        <v>137</v>
      </c>
      <c r="B8" s="2">
        <v>5</v>
      </c>
      <c r="C8" s="2">
        <v>11</v>
      </c>
      <c r="D8" s="2">
        <v>12</v>
      </c>
      <c r="E8" s="2">
        <v>12</v>
      </c>
      <c r="F8" s="2">
        <v>10</v>
      </c>
      <c r="G8" s="2">
        <v>7</v>
      </c>
      <c r="H8" s="2">
        <v>11</v>
      </c>
      <c r="I8" s="2">
        <v>9</v>
      </c>
      <c r="J8" s="2">
        <v>6</v>
      </c>
      <c r="K8" s="2">
        <v>7</v>
      </c>
      <c r="L8" s="7">
        <f t="shared" si="0"/>
        <v>9</v>
      </c>
      <c r="M8" s="7">
        <v>9</v>
      </c>
    </row>
    <row r="9" spans="1:16">
      <c r="A9" s="2" t="s">
        <v>138</v>
      </c>
      <c r="B9" s="2">
        <v>210</v>
      </c>
      <c r="C9" s="2">
        <v>240</v>
      </c>
      <c r="D9" s="2">
        <v>215</v>
      </c>
      <c r="E9" s="2">
        <v>310</v>
      </c>
      <c r="F9" s="2">
        <v>150</v>
      </c>
      <c r="G9" s="2">
        <v>110</v>
      </c>
      <c r="H9" s="2">
        <v>400</v>
      </c>
      <c r="I9" s="2">
        <v>395</v>
      </c>
      <c r="J9" s="2">
        <v>380</v>
      </c>
      <c r="K9" s="2">
        <v>140</v>
      </c>
      <c r="L9" s="7">
        <f t="shared" si="0"/>
        <v>255</v>
      </c>
      <c r="M9" s="7">
        <v>255</v>
      </c>
    </row>
    <row r="10" spans="1:16">
      <c r="A10" s="2" t="s">
        <v>139</v>
      </c>
      <c r="B10" s="2">
        <v>21</v>
      </c>
      <c r="C10" s="2">
        <v>8</v>
      </c>
      <c r="D10" s="2">
        <v>9</v>
      </c>
      <c r="E10" s="2">
        <v>9</v>
      </c>
      <c r="F10" s="2">
        <v>3</v>
      </c>
      <c r="G10" s="2">
        <v>16</v>
      </c>
      <c r="H10" s="2">
        <v>8</v>
      </c>
      <c r="I10" s="2">
        <v>8</v>
      </c>
      <c r="J10" s="2">
        <v>8</v>
      </c>
      <c r="K10" s="2">
        <v>0</v>
      </c>
      <c r="L10" s="7">
        <f t="shared" si="0"/>
        <v>9</v>
      </c>
      <c r="M10" s="7">
        <v>9</v>
      </c>
    </row>
    <row r="11" spans="1:16">
      <c r="A11" s="2" t="s">
        <v>140</v>
      </c>
      <c r="B11" s="2">
        <v>80</v>
      </c>
      <c r="C11" s="2">
        <v>0</v>
      </c>
      <c r="D11" s="2">
        <v>0</v>
      </c>
      <c r="E11" s="2">
        <v>0</v>
      </c>
      <c r="F11" s="2">
        <v>35</v>
      </c>
      <c r="G11" s="2">
        <v>65</v>
      </c>
      <c r="H11" s="2">
        <v>0</v>
      </c>
      <c r="I11" s="2">
        <v>85</v>
      </c>
      <c r="J11" s="2">
        <v>0</v>
      </c>
      <c r="K11" s="2">
        <v>35</v>
      </c>
      <c r="L11" s="7">
        <f t="shared" si="0"/>
        <v>30</v>
      </c>
      <c r="M11" s="7">
        <v>30</v>
      </c>
    </row>
    <row r="12" spans="1:16">
      <c r="A12" s="2" t="s">
        <v>141</v>
      </c>
      <c r="B12" s="2">
        <v>22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21</v>
      </c>
      <c r="J12" s="2">
        <v>0</v>
      </c>
      <c r="K12" s="2">
        <v>0</v>
      </c>
      <c r="L12" s="7">
        <f t="shared" si="0"/>
        <v>4.3</v>
      </c>
      <c r="M12" s="7">
        <v>4.3</v>
      </c>
    </row>
    <row r="13" spans="1:16">
      <c r="A13" s="2" t="s">
        <v>80</v>
      </c>
      <c r="B13" s="2">
        <v>0.2</v>
      </c>
      <c r="C13" s="2">
        <v>0.1</v>
      </c>
      <c r="D13" s="2">
        <v>1.6</v>
      </c>
      <c r="E13" s="2">
        <v>0.125</v>
      </c>
      <c r="F13" s="2">
        <v>0.28999999999999998</v>
      </c>
      <c r="G13" s="2">
        <v>0.3</v>
      </c>
      <c r="H13" s="2">
        <v>0.1</v>
      </c>
      <c r="I13" s="2">
        <v>0.5</v>
      </c>
      <c r="J13" s="2">
        <v>1.6</v>
      </c>
      <c r="K13" s="2">
        <v>0.2</v>
      </c>
      <c r="L13" s="8">
        <f t="shared" si="0"/>
        <v>0.50150000000000006</v>
      </c>
      <c r="M13" s="7">
        <v>0.5</v>
      </c>
    </row>
    <row r="14" spans="1:16">
      <c r="A14" s="2" t="s">
        <v>142</v>
      </c>
      <c r="B14" s="2">
        <v>10</v>
      </c>
      <c r="C14" s="2">
        <v>10</v>
      </c>
      <c r="D14" s="2">
        <v>40</v>
      </c>
      <c r="E14" s="2">
        <v>6</v>
      </c>
      <c r="F14" s="2">
        <v>50</v>
      </c>
      <c r="G14" s="2">
        <v>15</v>
      </c>
      <c r="H14" s="2">
        <v>3</v>
      </c>
      <c r="I14" s="2">
        <v>56</v>
      </c>
      <c r="J14" s="2">
        <v>10</v>
      </c>
      <c r="K14" s="2">
        <v>50</v>
      </c>
      <c r="L14" s="7">
        <f t="shared" si="0"/>
        <v>25</v>
      </c>
      <c r="M14" s="7">
        <v>25</v>
      </c>
    </row>
    <row r="15" spans="1:16">
      <c r="A15" s="2" t="s">
        <v>143</v>
      </c>
      <c r="B15" s="2">
        <v>0</v>
      </c>
      <c r="C15" s="2">
        <v>0</v>
      </c>
      <c r="D15" s="2">
        <v>5</v>
      </c>
      <c r="E15" s="2">
        <v>0</v>
      </c>
      <c r="F15" s="2">
        <v>5</v>
      </c>
      <c r="G15" s="2">
        <v>5</v>
      </c>
      <c r="H15" s="2">
        <v>0</v>
      </c>
      <c r="I15" s="2">
        <v>0</v>
      </c>
      <c r="J15" s="2">
        <v>0</v>
      </c>
      <c r="K15" s="2">
        <v>5</v>
      </c>
      <c r="L15" s="7">
        <f t="shared" si="0"/>
        <v>2</v>
      </c>
      <c r="M15" s="7">
        <v>2</v>
      </c>
    </row>
    <row r="16" spans="1:16">
      <c r="A16" s="2" t="s">
        <v>144</v>
      </c>
      <c r="B16" s="2">
        <v>15</v>
      </c>
      <c r="C16" s="2">
        <v>20</v>
      </c>
      <c r="D16" s="2">
        <v>30</v>
      </c>
      <c r="E16" s="2">
        <v>20</v>
      </c>
      <c r="F16" s="2">
        <v>30</v>
      </c>
      <c r="G16" s="2">
        <v>45</v>
      </c>
      <c r="H16" s="2">
        <v>20</v>
      </c>
      <c r="I16" s="2">
        <v>25</v>
      </c>
      <c r="J16" s="2">
        <v>30</v>
      </c>
      <c r="K16" s="2">
        <v>65</v>
      </c>
      <c r="L16" s="7">
        <f t="shared" si="0"/>
        <v>30</v>
      </c>
      <c r="M16" s="7">
        <v>30</v>
      </c>
    </row>
    <row r="17" spans="1:13">
      <c r="A17" s="2" t="s">
        <v>145</v>
      </c>
      <c r="B17" s="2">
        <v>45</v>
      </c>
      <c r="C17" s="2">
        <v>0</v>
      </c>
      <c r="D17" s="2">
        <v>0</v>
      </c>
      <c r="E17" s="2">
        <v>0</v>
      </c>
      <c r="F17" s="2">
        <v>35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7">
        <f t="shared" si="0"/>
        <v>8</v>
      </c>
      <c r="M17" s="7">
        <v>8</v>
      </c>
    </row>
    <row r="18" spans="1:13">
      <c r="A18" s="2" t="s">
        <v>146</v>
      </c>
      <c r="B18" s="4">
        <v>41</v>
      </c>
      <c r="C18" s="4">
        <v>31</v>
      </c>
      <c r="D18" s="4">
        <v>40</v>
      </c>
      <c r="E18" s="4">
        <v>30</v>
      </c>
      <c r="F18" s="4">
        <v>43</v>
      </c>
      <c r="G18" s="4">
        <v>43</v>
      </c>
      <c r="H18" s="4">
        <v>32</v>
      </c>
      <c r="I18" s="4">
        <v>48</v>
      </c>
      <c r="J18" s="4">
        <v>19</v>
      </c>
      <c r="K18" s="4">
        <v>43</v>
      </c>
      <c r="L18" s="7">
        <f t="shared" si="0"/>
        <v>37</v>
      </c>
      <c r="M18" s="7">
        <v>37</v>
      </c>
    </row>
    <row r="19" spans="1:13">
      <c r="A19" s="2" t="s">
        <v>147</v>
      </c>
      <c r="B19" s="2">
        <v>15</v>
      </c>
      <c r="C19" s="2">
        <v>5</v>
      </c>
      <c r="D19" s="2">
        <v>0</v>
      </c>
      <c r="E19" s="2">
        <v>15</v>
      </c>
      <c r="F19" s="2">
        <v>0</v>
      </c>
      <c r="G19" s="2">
        <v>15</v>
      </c>
      <c r="H19" s="2">
        <v>15</v>
      </c>
      <c r="I19" s="2">
        <v>0</v>
      </c>
      <c r="J19" s="2">
        <v>5</v>
      </c>
      <c r="K19" s="2">
        <v>0</v>
      </c>
      <c r="L19" s="7">
        <f t="shared" si="0"/>
        <v>7</v>
      </c>
      <c r="M19" s="7">
        <v>7</v>
      </c>
    </row>
    <row r="20" spans="1:13">
      <c r="A20" s="2" t="s">
        <v>148</v>
      </c>
      <c r="B20" s="2">
        <v>8</v>
      </c>
      <c r="C20" s="2">
        <v>0</v>
      </c>
      <c r="D20" s="2">
        <v>8</v>
      </c>
      <c r="E20" s="2">
        <v>0</v>
      </c>
      <c r="F20" s="2">
        <v>8</v>
      </c>
      <c r="G20" s="2">
        <v>29</v>
      </c>
      <c r="H20" s="2">
        <v>0</v>
      </c>
      <c r="I20" s="2">
        <v>29</v>
      </c>
      <c r="J20" s="2">
        <v>0</v>
      </c>
      <c r="K20" s="2">
        <v>8</v>
      </c>
      <c r="L20" s="7">
        <f t="shared" si="0"/>
        <v>9</v>
      </c>
      <c r="M20" s="7">
        <v>9</v>
      </c>
    </row>
    <row r="21" spans="1:13">
      <c r="A21" s="2" t="s">
        <v>149</v>
      </c>
      <c r="B21" s="2">
        <v>0</v>
      </c>
      <c r="C21" s="2">
        <v>215</v>
      </c>
      <c r="D21" s="2">
        <v>185</v>
      </c>
      <c r="E21" s="2">
        <v>225</v>
      </c>
      <c r="F21" s="2">
        <v>15</v>
      </c>
      <c r="G21" s="2">
        <v>15</v>
      </c>
      <c r="H21" s="2">
        <v>205</v>
      </c>
      <c r="I21" s="2">
        <v>0</v>
      </c>
      <c r="J21" s="2">
        <v>210</v>
      </c>
      <c r="K21" s="2">
        <v>10</v>
      </c>
      <c r="L21" s="7">
        <f t="shared" si="0"/>
        <v>108</v>
      </c>
      <c r="M21" s="7">
        <v>108</v>
      </c>
    </row>
    <row r="22" spans="1:13">
      <c r="A22" s="2" t="s">
        <v>150</v>
      </c>
      <c r="B22" s="2">
        <v>200</v>
      </c>
      <c r="C22" s="2">
        <v>0</v>
      </c>
      <c r="D22" s="2">
        <v>100</v>
      </c>
      <c r="E22" s="2">
        <v>0</v>
      </c>
      <c r="F22" s="2">
        <v>200</v>
      </c>
      <c r="G22" s="2">
        <v>200</v>
      </c>
      <c r="H22" s="2">
        <v>0</v>
      </c>
      <c r="I22" s="2">
        <v>100</v>
      </c>
      <c r="J22" s="2">
        <v>0</v>
      </c>
      <c r="K22" s="2">
        <v>200</v>
      </c>
      <c r="L22" s="7">
        <f t="shared" si="0"/>
        <v>100</v>
      </c>
      <c r="M22" s="7">
        <v>100</v>
      </c>
    </row>
    <row r="23" spans="1:13">
      <c r="A23" s="2" t="s">
        <v>151</v>
      </c>
      <c r="B23" s="2">
        <v>55</v>
      </c>
      <c r="C23" s="2">
        <v>240</v>
      </c>
      <c r="D23" s="2">
        <v>240</v>
      </c>
      <c r="E23" s="2">
        <v>210</v>
      </c>
      <c r="F23" s="2">
        <v>245</v>
      </c>
      <c r="G23" s="2">
        <v>100</v>
      </c>
      <c r="H23" s="2">
        <v>270</v>
      </c>
      <c r="I23" s="2">
        <v>220</v>
      </c>
      <c r="J23" s="2">
        <v>195</v>
      </c>
      <c r="K23" s="2">
        <v>225</v>
      </c>
      <c r="L23" s="7">
        <f t="shared" si="0"/>
        <v>200</v>
      </c>
      <c r="M23" s="7">
        <v>200</v>
      </c>
    </row>
    <row r="24" spans="1:13">
      <c r="A24" s="4" t="s">
        <v>152</v>
      </c>
      <c r="B24" s="4">
        <v>237</v>
      </c>
      <c r="C24" s="4">
        <v>383</v>
      </c>
      <c r="D24" s="4">
        <v>258</v>
      </c>
      <c r="E24" s="4">
        <v>363</v>
      </c>
      <c r="F24" s="4">
        <v>100</v>
      </c>
      <c r="G24" s="4">
        <v>330</v>
      </c>
      <c r="H24" s="4">
        <v>292</v>
      </c>
      <c r="I24" s="4">
        <v>198</v>
      </c>
      <c r="J24" s="4">
        <v>200</v>
      </c>
      <c r="K24" s="4">
        <v>199</v>
      </c>
      <c r="L24" s="7">
        <f t="shared" si="0"/>
        <v>256</v>
      </c>
      <c r="M24" s="7">
        <v>256</v>
      </c>
    </row>
    <row r="25" spans="1:13">
      <c r="A25" s="2" t="s">
        <v>153</v>
      </c>
      <c r="B25" s="2">
        <v>50</v>
      </c>
      <c r="C25" s="2">
        <v>90</v>
      </c>
      <c r="D25" s="2">
        <v>50</v>
      </c>
      <c r="E25" s="2">
        <v>50</v>
      </c>
      <c r="F25" s="2">
        <v>60</v>
      </c>
      <c r="G25" s="2">
        <v>60</v>
      </c>
      <c r="H25" s="2">
        <v>70</v>
      </c>
      <c r="I25" s="2">
        <v>50</v>
      </c>
      <c r="J25" s="2">
        <v>70</v>
      </c>
      <c r="K25" s="2">
        <v>50</v>
      </c>
      <c r="L25" s="7">
        <f t="shared" si="0"/>
        <v>60</v>
      </c>
      <c r="M25" s="7">
        <v>60</v>
      </c>
    </row>
    <row r="26" spans="1:13">
      <c r="A26" s="2" t="s">
        <v>26</v>
      </c>
      <c r="B26" s="2">
        <v>40</v>
      </c>
      <c r="C26" s="2">
        <v>40</v>
      </c>
      <c r="D26" s="2">
        <v>40</v>
      </c>
      <c r="E26" s="2">
        <v>40</v>
      </c>
      <c r="F26" s="2">
        <v>40</v>
      </c>
      <c r="G26" s="2">
        <v>40</v>
      </c>
      <c r="H26" s="2">
        <v>40</v>
      </c>
      <c r="I26" s="2">
        <v>40</v>
      </c>
      <c r="J26" s="2">
        <v>40</v>
      </c>
      <c r="K26" s="2">
        <v>40</v>
      </c>
      <c r="L26" s="7">
        <f t="shared" si="0"/>
        <v>40</v>
      </c>
      <c r="M26" s="7">
        <v>40</v>
      </c>
    </row>
    <row r="27" spans="1:13">
      <c r="A27" s="2" t="s">
        <v>154</v>
      </c>
      <c r="B27" s="2">
        <v>0.5</v>
      </c>
      <c r="C27" s="2">
        <v>0.5</v>
      </c>
      <c r="D27" s="2">
        <v>0.5</v>
      </c>
      <c r="E27" s="2">
        <v>0.5</v>
      </c>
      <c r="F27" s="2">
        <v>0.5</v>
      </c>
      <c r="G27" s="2">
        <v>0.5</v>
      </c>
      <c r="H27" s="2">
        <v>0.5</v>
      </c>
      <c r="I27" s="2">
        <v>0.5</v>
      </c>
      <c r="J27" s="2">
        <v>0.5</v>
      </c>
      <c r="K27" s="2">
        <v>0.5</v>
      </c>
      <c r="L27" s="7">
        <f t="shared" si="0"/>
        <v>0.5</v>
      </c>
      <c r="M27" s="7">
        <v>0.5</v>
      </c>
    </row>
    <row r="28" spans="1:13">
      <c r="A28" s="2" t="s">
        <v>155</v>
      </c>
      <c r="B28" s="2">
        <v>1.6</v>
      </c>
      <c r="C28" s="2">
        <v>1.7</v>
      </c>
      <c r="D28" s="2">
        <v>0</v>
      </c>
      <c r="E28" s="2">
        <v>1.7</v>
      </c>
      <c r="F28" s="2">
        <v>0</v>
      </c>
      <c r="G28" s="2">
        <v>1.7</v>
      </c>
      <c r="H28" s="2">
        <v>0</v>
      </c>
      <c r="I28" s="2">
        <v>1.7</v>
      </c>
      <c r="J28" s="2">
        <v>0</v>
      </c>
      <c r="K28" s="2">
        <v>1.6</v>
      </c>
      <c r="L28" s="7">
        <f t="shared" si="0"/>
        <v>1</v>
      </c>
      <c r="M28" s="7">
        <v>1</v>
      </c>
    </row>
    <row r="29" spans="1:13">
      <c r="A29" s="2" t="s">
        <v>156</v>
      </c>
      <c r="B29" s="2">
        <v>1</v>
      </c>
      <c r="C29" s="2">
        <v>0</v>
      </c>
      <c r="D29" s="2">
        <v>1</v>
      </c>
      <c r="E29" s="2">
        <v>0</v>
      </c>
      <c r="F29" s="2">
        <v>1</v>
      </c>
      <c r="G29" s="2">
        <v>0</v>
      </c>
      <c r="H29" s="2">
        <v>1</v>
      </c>
      <c r="I29" s="2">
        <v>0</v>
      </c>
      <c r="J29" s="2">
        <v>1</v>
      </c>
      <c r="K29" s="2">
        <v>0</v>
      </c>
      <c r="L29" s="7">
        <f t="shared" si="0"/>
        <v>0.5</v>
      </c>
      <c r="M29" s="7">
        <v>0.5</v>
      </c>
    </row>
    <row r="30" spans="1:13">
      <c r="A30" s="2" t="s">
        <v>157</v>
      </c>
      <c r="B30" s="2">
        <v>0</v>
      </c>
      <c r="C30" s="2">
        <v>0</v>
      </c>
      <c r="D30" s="2">
        <v>1</v>
      </c>
      <c r="E30" s="2">
        <v>0</v>
      </c>
      <c r="F30" s="2">
        <v>1</v>
      </c>
      <c r="G30" s="2">
        <v>0</v>
      </c>
      <c r="H30" s="2">
        <v>0</v>
      </c>
      <c r="I30" s="2">
        <v>1</v>
      </c>
      <c r="J30" s="2">
        <v>0</v>
      </c>
      <c r="K30" s="2">
        <v>1</v>
      </c>
      <c r="L30" s="7">
        <f t="shared" si="0"/>
        <v>0.4</v>
      </c>
      <c r="M30" s="7">
        <v>0.4</v>
      </c>
    </row>
    <row r="31" spans="1:13">
      <c r="A31" s="2" t="s">
        <v>158</v>
      </c>
      <c r="B31" s="2">
        <v>4</v>
      </c>
      <c r="C31" s="2">
        <v>4</v>
      </c>
      <c r="D31" s="2">
        <v>4</v>
      </c>
      <c r="E31" s="2">
        <v>4</v>
      </c>
      <c r="F31" s="2">
        <v>4</v>
      </c>
      <c r="G31" s="2">
        <v>4</v>
      </c>
      <c r="H31" s="2">
        <v>4</v>
      </c>
      <c r="I31" s="2">
        <v>4</v>
      </c>
      <c r="J31" s="2">
        <v>4</v>
      </c>
      <c r="K31" s="2">
        <v>4</v>
      </c>
      <c r="L31" s="7">
        <f t="shared" si="0"/>
        <v>4</v>
      </c>
      <c r="M31" s="5">
        <v>4</v>
      </c>
    </row>
  </sheetData>
  <mergeCells count="1">
    <mergeCell ref="A1:M1"/>
  </mergeCells>
  <pageMargins left="0.7" right="0.7" top="0.75" bottom="0.75" header="0.3" footer="0.3"/>
  <pageSetup paperSize="9" scale="99"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2025-02-28T14:09:49Z</cp:lastPrinted>
  <dcterms:created xsi:type="dcterms:W3CDTF">2006-09-16T00:00:00Z</dcterms:created>
  <dcterms:modified xsi:type="dcterms:W3CDTF">2025-02-28T14:11:14Z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0F93244513A849F79A1710944CC3FF16_12</vt:lpwstr>
  </property>
  <property fmtid="{D5CDD505-2E9C-101B-9397-08002B2CF9AE}" pid="3" name="KSOProductBuildVer">
    <vt:lpwstr>1049-12.2.0.13412</vt:lpwstr>
  </property>
</Properties>
</file>